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<sst xmlns="http://schemas.openxmlformats.org/spreadsheetml/2006/main" count="40" uniqueCount="28">
  <si>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附件2</t>
  </si>
  <si>
    <t>　　　　渠口乡2020年秋季农田水利面上清淤任务表</t>
  </si>
  <si>
    <t xml:space="preserve">   项目                                  村</t>
  </si>
  <si>
    <t>清淤沟道</t>
  </si>
  <si>
    <t>清淤渠道</t>
  </si>
  <si>
    <t>整修农路</t>
  </si>
  <si>
    <t>备注</t>
  </si>
  <si>
    <t>支沟</t>
  </si>
  <si>
    <t>斗沟</t>
  </si>
  <si>
    <t>农沟</t>
  </si>
  <si>
    <t>支渠</t>
  </si>
  <si>
    <t>斗渠</t>
  </si>
  <si>
    <t>农渠</t>
  </si>
  <si>
    <t>条</t>
  </si>
  <si>
    <t>公里</t>
  </si>
  <si>
    <t>银星村</t>
  </si>
  <si>
    <t>红阳村</t>
  </si>
  <si>
    <t>金桥村</t>
  </si>
  <si>
    <t>永光村</t>
  </si>
  <si>
    <t>新桥村</t>
  </si>
  <si>
    <t>六羊村</t>
  </si>
  <si>
    <t>交济村</t>
  </si>
  <si>
    <t>分水闸村</t>
  </si>
  <si>
    <t>六中村</t>
  </si>
  <si>
    <t>宏潮村</t>
  </si>
  <si>
    <t>阮桥村</t>
  </si>
  <si>
    <t>渠口村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</si>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</sst>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方正小标宋简体"/>
      <family val="4"/>
    </font>
    <font>
      <b/>
      <sz val="14"/>
      <name val="方正小标宋简体"/>
      <family val="4"/>
    </font>
    <font>
      <b/>
      <sz val="20"/>
      <name val="方正小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>
        <color indexed="63"/>
      </top>
      <bottom/>
      <diagonal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0" fillId="0" borderId="0">
      <alignment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65" applyNumberFormat="1" applyFont="1" applyFill="1" applyBorder="1" applyAlignment="1">
      <alignment horizontal="center" vertical="center" wrapText="1"/>
      <protection/>
    </xf>
    <xf numFmtId="0" fontId="5" fillId="0" borderId="10" xfId="65" applyNumberFormat="1" applyFont="1" applyFill="1" applyBorder="1" applyAlignment="1">
      <alignment horizontal="center" vertical="center"/>
      <protection/>
    </xf>
    <xf numFmtId="0" fontId="5" fillId="0" borderId="11" xfId="65" applyNumberFormat="1" applyFont="1" applyFill="1" applyBorder="1" applyAlignment="1">
      <alignment horizontal="center" vertical="center"/>
      <protection/>
    </xf>
    <xf numFmtId="0" fontId="4" fillId="0" borderId="12" xfId="65" applyNumberFormat="1" applyFont="1" applyFill="1" applyBorder="1" applyAlignment="1">
      <alignment horizontal="center" vertical="center" wrapText="1"/>
      <protection/>
    </xf>
    <xf numFmtId="0" fontId="5" fillId="0" borderId="13" xfId="65" applyNumberFormat="1" applyFont="1" applyFill="1" applyBorder="1" applyAlignment="1">
      <alignment horizontal="center" vertical="center"/>
      <protection/>
    </xf>
    <xf numFmtId="0" fontId="5" fillId="0" borderId="14" xfId="65" applyNumberFormat="1" applyFont="1" applyFill="1" applyBorder="1" applyAlignment="1">
      <alignment horizontal="center" vertical="center"/>
      <protection/>
    </xf>
    <xf numFmtId="0" fontId="4" fillId="0" borderId="15" xfId="65" applyNumberFormat="1" applyFont="1" applyFill="1" applyBorder="1" applyAlignment="1">
      <alignment horizontal="center" vertical="center" wrapText="1"/>
      <protection/>
    </xf>
    <xf numFmtId="0" fontId="5" fillId="0" borderId="16" xfId="65" applyNumberFormat="1" applyFont="1" applyFill="1" applyBorder="1" applyAlignment="1">
      <alignment horizontal="center" vertical="center"/>
      <protection/>
    </xf>
    <xf numFmtId="0" fontId="5" fillId="0" borderId="16" xfId="65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7" xfId="65" applyNumberFormat="1" applyFont="1" applyFill="1" applyBorder="1" applyAlignment="1">
      <alignment horizontal="center" vertical="center"/>
      <protection/>
    </xf>
    <xf numFmtId="0" fontId="5" fillId="0" borderId="18" xfId="65" applyNumberFormat="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5" fillId="0" borderId="19" xfId="65" applyNumberFormat="1" applyFont="1" applyFill="1" applyBorder="1" applyAlignment="1">
      <alignment horizontal="center" vertical="center"/>
      <protection/>
    </xf>
    <xf numFmtId="0" fontId="5" fillId="0" borderId="20" xfId="65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0" fontId="5" fillId="0" borderId="18" xfId="65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/>
    </xf>
    <xf numFmtId="0" fontId="4" fillId="0" borderId="11" xfId="65" applyNumberFormat="1" applyFont="1" applyFill="1" applyBorder="1" applyAlignment="1">
      <alignment horizontal="center" vertical="center"/>
      <protection/>
    </xf>
    <xf numFmtId="0" fontId="4" fillId="0" borderId="11" xfId="44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2年示范方春季计划任务表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85" zoomScaleNormal="85" zoomScaleSheetLayoutView="100" workbookViewId="0" topLeftCell="A1">
      <selection activeCell="A2" sqref="A2:O2"/>
    </sheetView>
  </sheetViews>
  <sheetFormatPr defaultColWidth="8.75390625" defaultRowHeight="14.25"/>
  <cols>
    <col min="1" max="1" width="16.625" style="1" customWidth="1"/>
    <col min="2" max="4" width="6.125" style="1" customWidth="1"/>
    <col min="5" max="5" width="6.75390625" style="1" customWidth="1"/>
    <col min="6" max="6" width="6.125" style="1" customWidth="1"/>
    <col min="7" max="7" width="6.75390625" style="1" customWidth="1"/>
    <col min="8" max="8" width="6.125" style="1" customWidth="1"/>
    <col min="9" max="13" width="6.75390625" style="1" customWidth="1"/>
    <col min="14" max="15" width="11.00390625" style="1" customWidth="1"/>
    <col min="16" max="16384" width="8.75390625" style="1" customWidth="1"/>
  </cols>
  <sheetData>
    <row r="1" spans="1:15" s="1" customFormat="1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s="2" customFormat="1" ht="21.75" customHeight="1">
      <c r="A3" s="6" t="s">
        <v>2</v>
      </c>
      <c r="B3" s="7" t="s">
        <v>3</v>
      </c>
      <c r="C3" s="7"/>
      <c r="D3" s="7"/>
      <c r="E3" s="7"/>
      <c r="F3" s="7"/>
      <c r="G3" s="7"/>
      <c r="H3" s="8" t="s">
        <v>4</v>
      </c>
      <c r="I3" s="8"/>
      <c r="J3" s="8"/>
      <c r="K3" s="8"/>
      <c r="L3" s="8"/>
      <c r="M3" s="8"/>
      <c r="N3" s="18" t="s">
        <v>5</v>
      </c>
      <c r="O3" s="19"/>
      <c r="P3" s="20" t="s">
        <v>6</v>
      </c>
    </row>
    <row r="4" spans="1:16" s="2" customFormat="1" ht="25.5" customHeight="1">
      <c r="A4" s="9"/>
      <c r="B4" s="8" t="s">
        <v>7</v>
      </c>
      <c r="C4" s="8"/>
      <c r="D4" s="8" t="s">
        <v>8</v>
      </c>
      <c r="E4" s="8"/>
      <c r="F4" s="8" t="s">
        <v>9</v>
      </c>
      <c r="G4" s="10"/>
      <c r="H4" s="11" t="s">
        <v>10</v>
      </c>
      <c r="I4" s="11"/>
      <c r="J4" s="11" t="s">
        <v>11</v>
      </c>
      <c r="K4" s="11"/>
      <c r="L4" s="11" t="s">
        <v>12</v>
      </c>
      <c r="M4" s="11"/>
      <c r="N4" s="21"/>
      <c r="O4" s="22"/>
      <c r="P4" s="23"/>
    </row>
    <row r="5" spans="1:16" s="2" customFormat="1" ht="25.5" customHeight="1">
      <c r="A5" s="12"/>
      <c r="B5" s="13" t="s">
        <v>13</v>
      </c>
      <c r="C5" s="14" t="s">
        <v>14</v>
      </c>
      <c r="D5" s="13" t="s">
        <v>13</v>
      </c>
      <c r="E5" s="14" t="s">
        <v>14</v>
      </c>
      <c r="F5" s="13" t="s">
        <v>13</v>
      </c>
      <c r="G5" s="14" t="s">
        <v>14</v>
      </c>
      <c r="H5" s="13" t="s">
        <v>13</v>
      </c>
      <c r="I5" s="14" t="s">
        <v>14</v>
      </c>
      <c r="J5" s="13" t="s">
        <v>13</v>
      </c>
      <c r="K5" s="14" t="s">
        <v>14</v>
      </c>
      <c r="L5" s="13" t="s">
        <v>13</v>
      </c>
      <c r="M5" s="14" t="s">
        <v>14</v>
      </c>
      <c r="N5" s="14" t="s">
        <v>13</v>
      </c>
      <c r="O5" s="24" t="s">
        <v>14</v>
      </c>
      <c r="P5" s="25"/>
    </row>
    <row r="6" spans="1:16" s="2" customFormat="1" ht="30" customHeight="1">
      <c r="A6" s="15" t="s">
        <v>15</v>
      </c>
      <c r="B6" s="15">
        <v>3</v>
      </c>
      <c r="C6" s="15">
        <v>3.6</v>
      </c>
      <c r="D6" s="15">
        <v>4</v>
      </c>
      <c r="E6" s="15">
        <v>4.5</v>
      </c>
      <c r="F6" s="15">
        <v>26</v>
      </c>
      <c r="G6" s="15">
        <f>F6*0.6</f>
        <v>15.6</v>
      </c>
      <c r="H6" s="8">
        <v>2</v>
      </c>
      <c r="I6" s="15">
        <f aca="true" t="shared" si="0" ref="I6:I9">H6*0.8</f>
        <v>1.6</v>
      </c>
      <c r="J6" s="26">
        <v>10</v>
      </c>
      <c r="K6" s="15">
        <v>7</v>
      </c>
      <c r="L6" s="26">
        <v>25</v>
      </c>
      <c r="M6" s="15">
        <f aca="true" t="shared" si="1" ref="M6:M10">L6*0.5</f>
        <v>12.5</v>
      </c>
      <c r="N6" s="15">
        <f aca="true" t="shared" si="2" ref="N6:N17">F6*2</f>
        <v>52</v>
      </c>
      <c r="O6" s="15">
        <f aca="true" t="shared" si="3" ref="O6:O12">G6*2</f>
        <v>31.2</v>
      </c>
      <c r="P6" s="25"/>
    </row>
    <row r="7" spans="1:16" s="2" customFormat="1" ht="30" customHeight="1">
      <c r="A7" s="15" t="s">
        <v>16</v>
      </c>
      <c r="B7" s="15">
        <v>1</v>
      </c>
      <c r="C7" s="15">
        <v>1.2</v>
      </c>
      <c r="D7" s="15">
        <v>2</v>
      </c>
      <c r="E7" s="15">
        <v>1.8</v>
      </c>
      <c r="F7" s="15">
        <v>22</v>
      </c>
      <c r="G7" s="15">
        <f aca="true" t="shared" si="4" ref="G7:G17">F7*0.6</f>
        <v>13.2</v>
      </c>
      <c r="H7" s="15">
        <v>2</v>
      </c>
      <c r="I7" s="15">
        <f t="shared" si="0"/>
        <v>1.6</v>
      </c>
      <c r="J7" s="16">
        <v>12</v>
      </c>
      <c r="K7" s="15">
        <v>9.6</v>
      </c>
      <c r="L7" s="15">
        <v>26</v>
      </c>
      <c r="M7" s="15">
        <v>13</v>
      </c>
      <c r="N7" s="15">
        <f t="shared" si="2"/>
        <v>44</v>
      </c>
      <c r="O7" s="15">
        <f t="shared" si="3"/>
        <v>26.4</v>
      </c>
      <c r="P7" s="25"/>
    </row>
    <row r="8" spans="1:16" s="2" customFormat="1" ht="30" customHeight="1">
      <c r="A8" s="15" t="s">
        <v>17</v>
      </c>
      <c r="B8" s="15">
        <v>3</v>
      </c>
      <c r="C8" s="15">
        <v>2.4</v>
      </c>
      <c r="D8" s="15">
        <v>3</v>
      </c>
      <c r="E8" s="15">
        <v>1.6</v>
      </c>
      <c r="F8" s="15">
        <v>24</v>
      </c>
      <c r="G8" s="15">
        <f t="shared" si="4"/>
        <v>14.399999999999999</v>
      </c>
      <c r="H8" s="16">
        <v>3</v>
      </c>
      <c r="I8" s="15">
        <f t="shared" si="0"/>
        <v>2.4000000000000004</v>
      </c>
      <c r="J8" s="16">
        <v>12</v>
      </c>
      <c r="K8" s="15">
        <v>11</v>
      </c>
      <c r="L8" s="16">
        <v>26</v>
      </c>
      <c r="M8" s="15">
        <v>14</v>
      </c>
      <c r="N8" s="15">
        <f t="shared" si="2"/>
        <v>48</v>
      </c>
      <c r="O8" s="15">
        <f t="shared" si="3"/>
        <v>28.799999999999997</v>
      </c>
      <c r="P8" s="25"/>
    </row>
    <row r="9" spans="1:16" s="2" customFormat="1" ht="30" customHeight="1">
      <c r="A9" s="15" t="s">
        <v>18</v>
      </c>
      <c r="B9" s="15">
        <v>1</v>
      </c>
      <c r="C9" s="15">
        <v>1.3</v>
      </c>
      <c r="D9" s="15">
        <v>4</v>
      </c>
      <c r="E9" s="15">
        <v>2</v>
      </c>
      <c r="F9" s="15">
        <v>16</v>
      </c>
      <c r="G9" s="15">
        <f t="shared" si="4"/>
        <v>9.6</v>
      </c>
      <c r="H9" s="15">
        <v>1</v>
      </c>
      <c r="I9" s="15">
        <f t="shared" si="0"/>
        <v>0.8</v>
      </c>
      <c r="J9" s="15">
        <v>10</v>
      </c>
      <c r="K9" s="15">
        <v>10</v>
      </c>
      <c r="L9" s="15">
        <v>22</v>
      </c>
      <c r="M9" s="15">
        <f t="shared" si="1"/>
        <v>11</v>
      </c>
      <c r="N9" s="15">
        <f t="shared" si="2"/>
        <v>32</v>
      </c>
      <c r="O9" s="15">
        <f t="shared" si="3"/>
        <v>19.2</v>
      </c>
      <c r="P9" s="25"/>
    </row>
    <row r="10" spans="1:16" s="2" customFormat="1" ht="30" customHeight="1">
      <c r="A10" s="15" t="s">
        <v>19</v>
      </c>
      <c r="B10" s="15">
        <v>1</v>
      </c>
      <c r="C10" s="15">
        <v>0.8</v>
      </c>
      <c r="D10" s="15">
        <v>2</v>
      </c>
      <c r="E10" s="15">
        <v>1.6</v>
      </c>
      <c r="F10" s="15">
        <v>16</v>
      </c>
      <c r="G10" s="15">
        <f t="shared" si="4"/>
        <v>9.6</v>
      </c>
      <c r="H10" s="15">
        <v>2</v>
      </c>
      <c r="I10" s="15">
        <v>1.7</v>
      </c>
      <c r="J10" s="8">
        <v>12</v>
      </c>
      <c r="K10" s="15">
        <v>12</v>
      </c>
      <c r="L10" s="8">
        <v>24</v>
      </c>
      <c r="M10" s="15">
        <f t="shared" si="1"/>
        <v>12</v>
      </c>
      <c r="N10" s="15">
        <f t="shared" si="2"/>
        <v>32</v>
      </c>
      <c r="O10" s="15">
        <f t="shared" si="3"/>
        <v>19.2</v>
      </c>
      <c r="P10" s="25"/>
    </row>
    <row r="11" spans="1:16" s="2" customFormat="1" ht="30" customHeight="1">
      <c r="A11" s="15" t="s">
        <v>20</v>
      </c>
      <c r="B11" s="15">
        <v>1</v>
      </c>
      <c r="C11" s="15">
        <v>1.6</v>
      </c>
      <c r="D11" s="15">
        <v>1</v>
      </c>
      <c r="E11" s="15">
        <v>1.2</v>
      </c>
      <c r="F11" s="15">
        <v>16</v>
      </c>
      <c r="G11" s="15">
        <f t="shared" si="4"/>
        <v>9.6</v>
      </c>
      <c r="H11" s="15">
        <v>2</v>
      </c>
      <c r="I11" s="15">
        <f aca="true" t="shared" si="5" ref="I11:I15">H11*0.8</f>
        <v>1.6</v>
      </c>
      <c r="J11" s="26">
        <v>14</v>
      </c>
      <c r="K11" s="15">
        <v>9</v>
      </c>
      <c r="L11" s="26">
        <v>22</v>
      </c>
      <c r="M11" s="15">
        <v>12</v>
      </c>
      <c r="N11" s="15">
        <f t="shared" si="2"/>
        <v>32</v>
      </c>
      <c r="O11" s="15">
        <f t="shared" si="3"/>
        <v>19.2</v>
      </c>
      <c r="P11" s="25"/>
    </row>
    <row r="12" spans="1:16" s="2" customFormat="1" ht="30" customHeight="1">
      <c r="A12" s="15" t="s">
        <v>21</v>
      </c>
      <c r="B12" s="15">
        <v>3</v>
      </c>
      <c r="C12" s="15">
        <v>3.2</v>
      </c>
      <c r="D12" s="15">
        <v>2</v>
      </c>
      <c r="E12" s="15">
        <v>3</v>
      </c>
      <c r="F12" s="15">
        <v>26</v>
      </c>
      <c r="G12" s="15">
        <f t="shared" si="4"/>
        <v>15.6</v>
      </c>
      <c r="H12" s="15">
        <v>2</v>
      </c>
      <c r="I12" s="15">
        <f t="shared" si="5"/>
        <v>1.6</v>
      </c>
      <c r="J12" s="15">
        <v>16</v>
      </c>
      <c r="K12" s="15">
        <v>13</v>
      </c>
      <c r="L12" s="15">
        <v>28</v>
      </c>
      <c r="M12" s="15">
        <f aca="true" t="shared" si="6" ref="M12:M15">L12*0.5</f>
        <v>14</v>
      </c>
      <c r="N12" s="15">
        <f t="shared" si="2"/>
        <v>52</v>
      </c>
      <c r="O12" s="15">
        <f t="shared" si="3"/>
        <v>31.2</v>
      </c>
      <c r="P12" s="25"/>
    </row>
    <row r="13" spans="1:16" s="2" customFormat="1" ht="30" customHeight="1">
      <c r="A13" s="15" t="s">
        <v>22</v>
      </c>
      <c r="B13" s="15">
        <v>2</v>
      </c>
      <c r="C13" s="15">
        <v>2.2</v>
      </c>
      <c r="D13" s="15">
        <v>2</v>
      </c>
      <c r="E13" s="15">
        <v>1.6</v>
      </c>
      <c r="F13" s="15">
        <v>24</v>
      </c>
      <c r="G13" s="15">
        <f t="shared" si="4"/>
        <v>14.399999999999999</v>
      </c>
      <c r="H13" s="15">
        <v>2</v>
      </c>
      <c r="I13" s="15">
        <f t="shared" si="5"/>
        <v>1.6</v>
      </c>
      <c r="J13" s="26">
        <v>16</v>
      </c>
      <c r="K13" s="15">
        <v>9</v>
      </c>
      <c r="L13" s="26">
        <v>26</v>
      </c>
      <c r="M13" s="15">
        <v>12</v>
      </c>
      <c r="N13" s="15">
        <f t="shared" si="2"/>
        <v>48</v>
      </c>
      <c r="O13" s="15">
        <v>21</v>
      </c>
      <c r="P13" s="25"/>
    </row>
    <row r="14" spans="1:16" s="2" customFormat="1" ht="30" customHeight="1">
      <c r="A14" s="15" t="s">
        <v>23</v>
      </c>
      <c r="B14" s="15">
        <v>2</v>
      </c>
      <c r="C14" s="15">
        <v>3.2</v>
      </c>
      <c r="D14" s="15">
        <v>4</v>
      </c>
      <c r="E14" s="15">
        <v>3.2</v>
      </c>
      <c r="F14" s="15">
        <v>20</v>
      </c>
      <c r="G14" s="15">
        <f t="shared" si="4"/>
        <v>12</v>
      </c>
      <c r="H14" s="15">
        <v>2</v>
      </c>
      <c r="I14" s="15">
        <f t="shared" si="5"/>
        <v>1.6</v>
      </c>
      <c r="J14" s="26">
        <v>14</v>
      </c>
      <c r="K14" s="15">
        <v>6</v>
      </c>
      <c r="L14" s="26">
        <v>24</v>
      </c>
      <c r="M14" s="15">
        <f t="shared" si="6"/>
        <v>12</v>
      </c>
      <c r="N14" s="15">
        <f t="shared" si="2"/>
        <v>40</v>
      </c>
      <c r="O14" s="15">
        <f aca="true" t="shared" si="7" ref="O14:O17">G14*2</f>
        <v>24</v>
      </c>
      <c r="P14" s="25"/>
    </row>
    <row r="15" spans="1:16" s="2" customFormat="1" ht="30" customHeight="1">
      <c r="A15" s="15" t="s">
        <v>24</v>
      </c>
      <c r="B15" s="15">
        <v>0</v>
      </c>
      <c r="C15" s="15">
        <v>0</v>
      </c>
      <c r="D15" s="15">
        <v>1</v>
      </c>
      <c r="E15" s="15">
        <v>1</v>
      </c>
      <c r="F15" s="15">
        <v>16</v>
      </c>
      <c r="G15" s="15">
        <f t="shared" si="4"/>
        <v>9.6</v>
      </c>
      <c r="H15" s="15">
        <v>3</v>
      </c>
      <c r="I15" s="15">
        <f t="shared" si="5"/>
        <v>2.4000000000000004</v>
      </c>
      <c r="J15" s="27">
        <v>22</v>
      </c>
      <c r="K15" s="15">
        <v>6</v>
      </c>
      <c r="L15" s="26">
        <v>35</v>
      </c>
      <c r="M15" s="15">
        <f t="shared" si="6"/>
        <v>17.5</v>
      </c>
      <c r="N15" s="15">
        <f t="shared" si="2"/>
        <v>32</v>
      </c>
      <c r="O15" s="15">
        <f t="shared" si="7"/>
        <v>19.2</v>
      </c>
      <c r="P15" s="25"/>
    </row>
    <row r="16" spans="1:16" s="1" customFormat="1" ht="30" customHeight="1">
      <c r="A16" s="15" t="s">
        <v>25</v>
      </c>
      <c r="B16" s="15"/>
      <c r="C16" s="15"/>
      <c r="D16" s="15">
        <v>1</v>
      </c>
      <c r="E16" s="15">
        <v>0.8</v>
      </c>
      <c r="F16" s="15">
        <v>15</v>
      </c>
      <c r="G16" s="15">
        <f t="shared" si="4"/>
        <v>9</v>
      </c>
      <c r="H16" s="15">
        <v>3</v>
      </c>
      <c r="I16" s="15">
        <v>3.5</v>
      </c>
      <c r="J16" s="27">
        <v>15</v>
      </c>
      <c r="K16" s="15">
        <v>14</v>
      </c>
      <c r="L16" s="26">
        <v>23</v>
      </c>
      <c r="M16" s="15">
        <v>15</v>
      </c>
      <c r="N16" s="15">
        <f t="shared" si="2"/>
        <v>30</v>
      </c>
      <c r="O16" s="15">
        <f t="shared" si="7"/>
        <v>18</v>
      </c>
      <c r="P16" s="28"/>
    </row>
    <row r="17" spans="1:16" s="1" customFormat="1" ht="30" customHeight="1">
      <c r="A17" s="15" t="s">
        <v>26</v>
      </c>
      <c r="B17" s="15">
        <v>1</v>
      </c>
      <c r="C17" s="15">
        <v>1.6</v>
      </c>
      <c r="D17" s="15">
        <v>1</v>
      </c>
      <c r="E17" s="15">
        <v>0.7</v>
      </c>
      <c r="F17" s="15">
        <v>15</v>
      </c>
      <c r="G17" s="15">
        <f t="shared" si="4"/>
        <v>9</v>
      </c>
      <c r="H17" s="15">
        <v>2</v>
      </c>
      <c r="I17" s="15">
        <f>H17*0.8</f>
        <v>1.6</v>
      </c>
      <c r="J17" s="15">
        <v>12</v>
      </c>
      <c r="K17" s="15">
        <v>8.2</v>
      </c>
      <c r="L17" s="15">
        <v>22</v>
      </c>
      <c r="M17" s="15">
        <f>L17*0.5</f>
        <v>11</v>
      </c>
      <c r="N17" s="15">
        <f t="shared" si="2"/>
        <v>30</v>
      </c>
      <c r="O17" s="15">
        <f t="shared" si="7"/>
        <v>18</v>
      </c>
      <c r="P17" s="28"/>
    </row>
    <row r="18" spans="1:16" ht="24" customHeight="1">
      <c r="A18" s="16" t="s">
        <v>27</v>
      </c>
      <c r="B18" s="17">
        <f aca="true" t="shared" si="8" ref="B18:O18">SUM(B6:B17)</f>
        <v>18</v>
      </c>
      <c r="C18" s="17">
        <f t="shared" si="8"/>
        <v>21.1</v>
      </c>
      <c r="D18" s="17">
        <f t="shared" si="8"/>
        <v>27</v>
      </c>
      <c r="E18" s="17">
        <f t="shared" si="8"/>
        <v>23</v>
      </c>
      <c r="F18" s="17">
        <f t="shared" si="8"/>
        <v>236</v>
      </c>
      <c r="G18" s="17">
        <f t="shared" si="8"/>
        <v>141.6</v>
      </c>
      <c r="H18" s="17">
        <f t="shared" si="8"/>
        <v>26</v>
      </c>
      <c r="I18" s="17">
        <f t="shared" si="8"/>
        <v>22</v>
      </c>
      <c r="J18" s="17">
        <f t="shared" si="8"/>
        <v>165</v>
      </c>
      <c r="K18" s="17">
        <f t="shared" si="8"/>
        <v>114.8</v>
      </c>
      <c r="L18" s="17">
        <f t="shared" si="8"/>
        <v>303</v>
      </c>
      <c r="M18" s="17">
        <f t="shared" si="8"/>
        <v>156</v>
      </c>
      <c r="N18" s="17">
        <f t="shared" si="8"/>
        <v>472</v>
      </c>
      <c r="O18" s="17">
        <f t="shared" si="8"/>
        <v>275.4</v>
      </c>
      <c r="P18" s="28"/>
    </row>
  </sheetData>
  <sheetProtection/>
  <mergeCells count="13">
    <mergeCell ref="B1:O1"/>
    <mergeCell ref="A2:O2"/>
    <mergeCell ref="B3:G3"/>
    <mergeCell ref="H3:M3"/>
    <mergeCell ref="B4:C4"/>
    <mergeCell ref="D4:E4"/>
    <mergeCell ref="F4:G4"/>
    <mergeCell ref="H4:I4"/>
    <mergeCell ref="J4:K4"/>
    <mergeCell ref="L4:M4"/>
    <mergeCell ref="A3:A5"/>
    <mergeCell ref="P3:P4"/>
    <mergeCell ref="N3:O4"/>
  </mergeCells>
  <printOptions/>
  <pageMargins left="0.47" right="0.55" top="0.47" bottom="0.2" header="0.51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平罗县渠口乡收文员</cp:lastModifiedBy>
  <dcterms:created xsi:type="dcterms:W3CDTF">2016-02-22T06:55:29Z</dcterms:created>
  <dcterms:modified xsi:type="dcterms:W3CDTF">2020-10-19T09:08:33Z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