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2022" sheetId="2" r:id="rId1"/>
  </sheets>
  <definedNames>
    <definedName name="_xlnm.Print_Titles" localSheetId="0">'2022'!$1:$3</definedName>
  </definedNames>
  <calcPr calcId="144525"/>
</workbook>
</file>

<file path=xl/sharedStrings.xml><?xml version="1.0" encoding="utf-8"?>
<sst xmlns="http://schemas.openxmlformats.org/spreadsheetml/2006/main" count="86" uniqueCount="55">
  <si>
    <t>公办养老服务定价成本核定表</t>
  </si>
  <si>
    <t>2022年度</t>
  </si>
  <si>
    <t>单位名称：平罗县中心敬老院                                金额单位：元</t>
  </si>
  <si>
    <r>
      <rPr>
        <b/>
        <sz val="12"/>
        <color theme="1"/>
        <rFont val="仿宋"/>
        <charset val="134"/>
      </rPr>
      <t>项 目</t>
    </r>
  </si>
  <si>
    <r>
      <rPr>
        <b/>
        <sz val="12"/>
        <color theme="1"/>
        <rFont val="仿宋"/>
        <charset val="134"/>
      </rPr>
      <t>行次及关系</t>
    </r>
  </si>
  <si>
    <r>
      <rPr>
        <b/>
        <sz val="12"/>
        <color theme="1"/>
        <rFont val="仿宋"/>
        <charset val="134"/>
      </rPr>
      <t>上报数</t>
    </r>
  </si>
  <si>
    <t>核增数  （或核减）</t>
  </si>
  <si>
    <r>
      <rPr>
        <b/>
        <sz val="12"/>
        <color theme="1"/>
        <rFont val="仿宋"/>
        <charset val="134"/>
      </rPr>
      <t>核定数</t>
    </r>
  </si>
  <si>
    <r>
      <rPr>
        <sz val="12"/>
        <color theme="1"/>
        <rFont val="仿宋"/>
        <charset val="134"/>
      </rPr>
      <t>一、养老服务机构总收入</t>
    </r>
  </si>
  <si>
    <r>
      <rPr>
        <sz val="12"/>
        <color theme="1"/>
        <rFont val="仿宋"/>
        <charset val="134"/>
      </rPr>
      <t>其中：床位费收入</t>
    </r>
  </si>
  <si>
    <t xml:space="preserve">      护理费收入</t>
  </si>
  <si>
    <r>
      <rPr>
        <sz val="12"/>
        <color theme="1"/>
        <rFont val="仿宋"/>
        <charset val="134"/>
      </rPr>
      <t>二、养老服务机构总支出</t>
    </r>
  </si>
  <si>
    <r>
      <rPr>
        <sz val="12"/>
        <color theme="1"/>
        <rFont val="仿宋"/>
        <charset val="134"/>
      </rPr>
      <t>其中：床位费支出</t>
    </r>
  </si>
  <si>
    <t>未分列</t>
  </si>
  <si>
    <r>
      <rPr>
        <sz val="12"/>
        <color theme="1"/>
        <rFont val="仿宋"/>
        <charset val="134"/>
      </rPr>
      <t>护理费支出</t>
    </r>
  </si>
  <si>
    <r>
      <rPr>
        <b/>
        <sz val="12"/>
        <color theme="1"/>
        <rFont val="仿宋"/>
        <charset val="134"/>
      </rPr>
      <t>三、住宿床位定价成本</t>
    </r>
  </si>
  <si>
    <r>
      <rPr>
        <sz val="8"/>
        <color theme="1"/>
        <rFont val="仿宋"/>
        <charset val="134"/>
      </rPr>
      <t>7=8+11+14+17+20+23-26</t>
    </r>
  </si>
  <si>
    <r>
      <rPr>
        <sz val="12"/>
        <color theme="1"/>
        <rFont val="仿宋"/>
        <charset val="134"/>
      </rPr>
      <t>（一）工资福利支出</t>
    </r>
  </si>
  <si>
    <r>
      <rPr>
        <sz val="12"/>
        <color theme="1"/>
        <rFont val="仿宋"/>
        <charset val="134"/>
      </rPr>
      <t>8=9+10</t>
    </r>
  </si>
  <si>
    <r>
      <rPr>
        <sz val="12"/>
        <color theme="1"/>
        <rFont val="仿宋"/>
        <charset val="134"/>
      </rPr>
      <t>其中：1.直接支出</t>
    </r>
  </si>
  <si>
    <t xml:space="preserve">      2.分摊共同费用</t>
  </si>
  <si>
    <r>
      <rPr>
        <sz val="12"/>
        <color theme="1"/>
        <rFont val="仿宋"/>
        <charset val="134"/>
      </rPr>
      <t>（二）商品和服务支出</t>
    </r>
  </si>
  <si>
    <r>
      <rPr>
        <sz val="12"/>
        <color theme="1"/>
        <rFont val="仿宋"/>
        <charset val="134"/>
      </rPr>
      <t>11=12+13</t>
    </r>
  </si>
  <si>
    <t>（三）对个人和家庭的补助支出</t>
  </si>
  <si>
    <r>
      <rPr>
        <sz val="12"/>
        <color theme="1"/>
        <rFont val="仿宋"/>
        <charset val="134"/>
      </rPr>
      <t>14=15+16</t>
    </r>
  </si>
  <si>
    <r>
      <rPr>
        <sz val="12"/>
        <color theme="1"/>
        <rFont val="仿宋"/>
        <charset val="134"/>
      </rPr>
      <t>（四）资产折旧及摊销费</t>
    </r>
  </si>
  <si>
    <r>
      <rPr>
        <sz val="12"/>
        <color theme="1"/>
        <rFont val="仿宋"/>
        <charset val="134"/>
      </rPr>
      <t>17=18+19</t>
    </r>
  </si>
  <si>
    <r>
      <rPr>
        <sz val="12"/>
        <color theme="1"/>
        <rFont val="仿宋"/>
        <charset val="134"/>
      </rPr>
      <t>（五）财务费用</t>
    </r>
  </si>
  <si>
    <r>
      <rPr>
        <sz val="12"/>
        <color theme="1"/>
        <rFont val="仿宋"/>
        <charset val="134"/>
      </rPr>
      <t>20=21+22</t>
    </r>
  </si>
  <si>
    <r>
      <rPr>
        <sz val="12"/>
        <color theme="1"/>
        <rFont val="仿宋"/>
        <charset val="134"/>
      </rPr>
      <t>（六）税金及附加</t>
    </r>
  </si>
  <si>
    <r>
      <rPr>
        <sz val="12"/>
        <color theme="1"/>
        <rFont val="仿宋"/>
        <charset val="134"/>
      </rPr>
      <t>23=24+25</t>
    </r>
  </si>
  <si>
    <r>
      <rPr>
        <sz val="12"/>
        <color theme="1"/>
        <rFont val="仿宋"/>
        <charset val="134"/>
      </rPr>
      <t>（七）应冲减总成本的费用</t>
    </r>
  </si>
  <si>
    <r>
      <rPr>
        <sz val="12"/>
        <color theme="1"/>
        <rFont val="仿宋"/>
        <charset val="134"/>
      </rPr>
      <t>四、核定全年使用床位数</t>
    </r>
  </si>
  <si>
    <r>
      <rPr>
        <sz val="12"/>
        <color theme="1"/>
        <rFont val="仿宋"/>
        <charset val="134"/>
      </rPr>
      <t>五、床位费定价单位成本</t>
    </r>
  </si>
  <si>
    <r>
      <rPr>
        <sz val="11"/>
        <color theme="1"/>
        <rFont val="仿宋"/>
        <charset val="134"/>
      </rPr>
      <t>28=7/27/12（</t>
    </r>
    <r>
      <rPr>
        <sz val="11"/>
        <color theme="1"/>
        <rFont val="仿宋"/>
        <charset val="134"/>
      </rPr>
      <t>月）</t>
    </r>
  </si>
  <si>
    <t>上报数</t>
  </si>
  <si>
    <t xml:space="preserve"> 核增数（或核减）</t>
  </si>
  <si>
    <t>核定数</t>
  </si>
  <si>
    <r>
      <rPr>
        <b/>
        <sz val="12"/>
        <color theme="1"/>
        <rFont val="仿宋"/>
        <charset val="134"/>
      </rPr>
      <t>六、护理服务定价成本</t>
    </r>
  </si>
  <si>
    <r>
      <rPr>
        <sz val="7"/>
        <color theme="1"/>
        <rFont val="仿宋"/>
        <charset val="134"/>
      </rPr>
      <t>29=30+33+36+39+42+45-48</t>
    </r>
  </si>
  <si>
    <r>
      <rPr>
        <sz val="12"/>
        <color theme="1"/>
        <rFont val="仿宋"/>
        <charset val="134"/>
      </rPr>
      <t>30=31+32</t>
    </r>
  </si>
  <si>
    <r>
      <rPr>
        <sz val="12"/>
        <color theme="1"/>
        <rFont val="仿宋"/>
        <charset val="134"/>
      </rPr>
      <t>33=34+35</t>
    </r>
  </si>
  <si>
    <r>
      <rPr>
        <sz val="12"/>
        <color theme="1"/>
        <rFont val="仿宋"/>
        <charset val="134"/>
      </rPr>
      <t>（三）对个人和家庭的补助支出</t>
    </r>
  </si>
  <si>
    <r>
      <rPr>
        <sz val="12"/>
        <color theme="1"/>
        <rFont val="仿宋"/>
        <charset val="134"/>
      </rPr>
      <t>36=37+38</t>
    </r>
  </si>
  <si>
    <r>
      <rPr>
        <sz val="12"/>
        <color theme="1"/>
        <rFont val="仿宋"/>
        <charset val="134"/>
      </rPr>
      <t>39=40+41</t>
    </r>
  </si>
  <si>
    <r>
      <rPr>
        <sz val="12"/>
        <color theme="1"/>
        <rFont val="仿宋"/>
        <charset val="134"/>
      </rPr>
      <t>42=43+44</t>
    </r>
  </si>
  <si>
    <r>
      <rPr>
        <sz val="12"/>
        <color theme="1"/>
        <rFont val="仿宋"/>
        <charset val="134"/>
      </rPr>
      <t>45=46+47</t>
    </r>
  </si>
  <si>
    <r>
      <rPr>
        <sz val="12"/>
        <color theme="1"/>
        <rFont val="仿宋"/>
        <charset val="134"/>
      </rPr>
      <t>七、核定全年护理老人数</t>
    </r>
  </si>
  <si>
    <r>
      <rPr>
        <sz val="12"/>
        <color theme="1"/>
        <rFont val="仿宋"/>
        <charset val="134"/>
      </rPr>
      <t>八、护理定价单位成本</t>
    </r>
  </si>
  <si>
    <r>
      <rPr>
        <sz val="10"/>
        <color theme="1"/>
        <rFont val="仿宋"/>
        <charset val="134"/>
      </rPr>
      <t>50=29/49/12（月）</t>
    </r>
  </si>
  <si>
    <t>说明：1.本测算年度为2022年，2022年12月中心敬老院入住老人共44人，其中代养老人37人；</t>
  </si>
  <si>
    <t xml:space="preserve">    2.行次1“养老服务机构总收入”为对中心敬老院代养老人的收入；</t>
  </si>
  <si>
    <t xml:space="preserve">    3.因中心敬老院收住的特困人员和代养老人支出没有详细列账区分，故各种支出均为按收住的代养老人数÷全院总人数之比例计算得出。</t>
  </si>
  <si>
    <t xml:space="preserve">    4.行次4“养老服务机构总支出”包括代养老人分摊部分的机构运营费、老人生活开支、职工工资等所有支出。代养老人支出占比为37÷44=84.09% ，具体数额为：全院2022年总支出×代养老人占比，即1877699.05元×84.09%=1578957.13元。</t>
  </si>
  <si>
    <r>
      <rPr>
        <sz val="10"/>
        <color theme="1"/>
        <rFont val="宋体"/>
        <charset val="134"/>
      </rPr>
      <t xml:space="preserve">    5.行次11“商品和服务支出”为全院商品和服务支出×84.09%，即636514×84.09%=</t>
    </r>
    <r>
      <rPr>
        <sz val="10"/>
        <color theme="1"/>
        <rFont val="Times New Roman"/>
        <charset val="134"/>
      </rPr>
      <t>535244.62</t>
    </r>
    <r>
      <rPr>
        <sz val="10"/>
        <color theme="1"/>
        <rFont val="宋体"/>
        <charset val="134"/>
      </rPr>
      <t>元。行次30“工资福利支出”为全院工资福利支出×84.09%，即1333220×84.09%=1121104.7元。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</si>
</sst>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</numFmts>
  <fonts count="34">
    <font>
      <sz val="11"/>
      <color theme="1"/>
      <name val="宋体"/>
      <charset val="134"/>
      <scheme val="minor"/>
    </font>
    <font>
      <b/>
      <sz val="16"/>
      <color theme="1"/>
      <name val="方正小标宋_GBK"/>
      <charset val="134"/>
    </font>
    <font>
      <b/>
      <sz val="12"/>
      <color theme="1"/>
      <name val="方正小标宋_GBK"/>
      <charset val="134"/>
    </font>
    <font>
      <b/>
      <sz val="12"/>
      <color theme="1"/>
      <name val="仿宋"/>
      <charset val="134"/>
    </font>
    <font>
      <b/>
      <sz val="10.5"/>
      <color theme="1"/>
      <name val="仿宋"/>
      <charset val="134"/>
    </font>
    <font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8"/>
      <color theme="1"/>
      <name val="仿宋"/>
      <charset val="134"/>
    </font>
    <font>
      <sz val="11"/>
      <color theme="1"/>
      <name val="仿宋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7"/>
      <color theme="1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 indent="2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177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vertical="center" shrinkToFi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61"/>
  <sheetViews>
    <sheetView tabSelected="1" zoomScale="115" zoomScaleNormal="115" workbookViewId="0">
      <selection activeCell="A1" sqref="A1:E1"/>
    </sheetView>
  </sheetViews>
  <sheetFormatPr defaultColWidth="9" defaultRowHeight="13.5" outlineLevelCol="4"/>
  <cols>
    <col min="1" max="1" width="31.6666666666667" customWidth="1"/>
    <col min="2" max="2" width="18.5583333333333" customWidth="1"/>
    <col min="3" max="3" width="12.8916666666667" customWidth="1"/>
    <col min="4" max="4" width="11.4416666666667" customWidth="1"/>
    <col min="5" max="5" width="11.6666666666667" customWidth="1"/>
    <col min="6" max="6" width="14.6666666666667" customWidth="1"/>
  </cols>
  <sheetData>
    <row r="1" ht="34.2" customHeight="1" spans="1:5">
      <c r="A1" s="1" t="s">
        <v>0</v>
      </c>
      <c r="B1" s="1"/>
      <c r="C1" s="1"/>
      <c r="D1" s="1"/>
      <c r="E1" s="1"/>
    </row>
    <row r="2" ht="27" customHeight="1" spans="1:5">
      <c r="A2" s="2" t="s">
        <v>1</v>
      </c>
      <c r="B2" s="2"/>
      <c r="C2" s="2"/>
      <c r="D2" s="2"/>
      <c r="E2" s="2"/>
    </row>
    <row r="3" ht="28.2" customHeight="1" spans="1:5">
      <c r="A3" s="3" t="s">
        <v>2</v>
      </c>
      <c r="B3" s="3"/>
      <c r="C3" s="3"/>
      <c r="D3" s="3"/>
      <c r="E3" s="3"/>
    </row>
    <row r="4" ht="15" customHeight="1" spans="1:5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</row>
    <row r="5" spans="1:5">
      <c r="A5" s="4"/>
      <c r="B5" s="4"/>
      <c r="C5" s="4"/>
      <c r="D5" s="6"/>
      <c r="E5" s="4"/>
    </row>
    <row r="6" ht="22.05" customHeight="1" spans="1:5">
      <c r="A6" s="7" t="s">
        <v>8</v>
      </c>
      <c r="B6" s="8">
        <v>1</v>
      </c>
      <c r="C6" s="9">
        <v>1877699.05</v>
      </c>
      <c r="D6" s="9"/>
      <c r="E6" s="9">
        <f>C6</f>
        <v>1877699.05</v>
      </c>
    </row>
    <row r="7" ht="22.05" customHeight="1" spans="1:5">
      <c r="A7" s="7" t="s">
        <v>9</v>
      </c>
      <c r="B7" s="8">
        <v>2</v>
      </c>
      <c r="C7" s="9">
        <v>164400</v>
      </c>
      <c r="D7" s="9"/>
      <c r="E7" s="9">
        <f>C7</f>
        <v>164400</v>
      </c>
    </row>
    <row r="8" ht="22.05" customHeight="1" spans="1:5">
      <c r="A8" s="10" t="s">
        <v>10</v>
      </c>
      <c r="B8" s="8">
        <v>3</v>
      </c>
      <c r="C8" s="9">
        <v>66600</v>
      </c>
      <c r="D8" s="9"/>
      <c r="E8" s="9">
        <f>C8</f>
        <v>66600</v>
      </c>
    </row>
    <row r="9" ht="22.05" customHeight="1" spans="1:5">
      <c r="A9" s="7" t="s">
        <v>11</v>
      </c>
      <c r="B9" s="8">
        <v>4</v>
      </c>
      <c r="C9" s="9">
        <v>1969734.85</v>
      </c>
      <c r="D9" s="9"/>
      <c r="E9" s="9">
        <f>C9</f>
        <v>1969734.85</v>
      </c>
    </row>
    <row r="10" ht="22.05" customHeight="1" spans="1:5">
      <c r="A10" s="7" t="s">
        <v>12</v>
      </c>
      <c r="B10" s="8">
        <v>5</v>
      </c>
      <c r="C10" s="9" t="s">
        <v>13</v>
      </c>
      <c r="D10" s="9"/>
      <c r="E10" s="9"/>
    </row>
    <row r="11" ht="22.05" customHeight="1" spans="1:5">
      <c r="A11" s="11" t="s">
        <v>14</v>
      </c>
      <c r="B11" s="8">
        <v>6</v>
      </c>
      <c r="C11" s="9" t="s">
        <v>13</v>
      </c>
      <c r="D11" s="9"/>
      <c r="E11" s="9"/>
    </row>
    <row r="12" ht="22.05" customHeight="1" spans="1:5">
      <c r="A12" s="12" t="s">
        <v>15</v>
      </c>
      <c r="B12" s="13" t="s">
        <v>16</v>
      </c>
      <c r="C12" s="9">
        <v>535244.62</v>
      </c>
      <c r="D12" s="9">
        <f>E12-C12</f>
        <v>-368463.73</v>
      </c>
      <c r="E12" s="9">
        <f>E13+E16</f>
        <v>166780.89</v>
      </c>
    </row>
    <row r="13" ht="22.05" customHeight="1" spans="1:5">
      <c r="A13" s="7" t="s">
        <v>17</v>
      </c>
      <c r="B13" s="8" t="s">
        <v>18</v>
      </c>
      <c r="C13" s="9"/>
      <c r="D13" s="9">
        <f>D14+D15</f>
        <v>27351.76</v>
      </c>
      <c r="E13" s="9">
        <f>C13+D13</f>
        <v>27351.76</v>
      </c>
    </row>
    <row r="14" ht="22.05" customHeight="1" spans="1:5">
      <c r="A14" s="7" t="s">
        <v>19</v>
      </c>
      <c r="B14" s="8">
        <v>9</v>
      </c>
      <c r="C14" s="9"/>
      <c r="D14" s="9"/>
      <c r="E14" s="9"/>
    </row>
    <row r="15" ht="22.05" customHeight="1" spans="1:5">
      <c r="A15" s="7" t="s">
        <v>20</v>
      </c>
      <c r="B15" s="8">
        <v>10</v>
      </c>
      <c r="C15" s="9"/>
      <c r="D15" s="14">
        <v>27351.76</v>
      </c>
      <c r="E15" s="9">
        <f>C15+D15</f>
        <v>27351.76</v>
      </c>
    </row>
    <row r="16" ht="22.05" customHeight="1" spans="1:5">
      <c r="A16" s="7" t="s">
        <v>21</v>
      </c>
      <c r="B16" s="8" t="s">
        <v>22</v>
      </c>
      <c r="C16" s="9">
        <v>535244.62</v>
      </c>
      <c r="D16" s="9">
        <f>E16-C16</f>
        <v>-395815.49</v>
      </c>
      <c r="E16" s="9">
        <f>E17</f>
        <v>139429.13</v>
      </c>
    </row>
    <row r="17" ht="22.05" customHeight="1" spans="1:5">
      <c r="A17" s="7" t="s">
        <v>19</v>
      </c>
      <c r="B17" s="8">
        <v>12</v>
      </c>
      <c r="C17" s="9">
        <v>535244.62</v>
      </c>
      <c r="D17" s="9">
        <f>E17-C17</f>
        <v>-395815.49</v>
      </c>
      <c r="E17" s="9">
        <v>139429.13</v>
      </c>
    </row>
    <row r="18" ht="22.05" customHeight="1" spans="1:5">
      <c r="A18" s="7" t="s">
        <v>20</v>
      </c>
      <c r="B18" s="8">
        <v>13</v>
      </c>
      <c r="C18" s="14"/>
      <c r="E18" s="14"/>
    </row>
    <row r="19" ht="22.05" customHeight="1" spans="1:5">
      <c r="A19" s="15" t="s">
        <v>23</v>
      </c>
      <c r="B19" s="8" t="s">
        <v>24</v>
      </c>
      <c r="C19" s="14"/>
      <c r="D19" s="14"/>
      <c r="E19" s="14"/>
    </row>
    <row r="20" ht="22.05" customHeight="1" spans="1:5">
      <c r="A20" s="7" t="s">
        <v>19</v>
      </c>
      <c r="B20" s="8">
        <v>15</v>
      </c>
      <c r="C20" s="14"/>
      <c r="D20" s="14"/>
      <c r="E20" s="14"/>
    </row>
    <row r="21" ht="22.05" customHeight="1" spans="1:5">
      <c r="A21" s="7" t="s">
        <v>20</v>
      </c>
      <c r="B21" s="8">
        <v>16</v>
      </c>
      <c r="C21" s="14"/>
      <c r="D21" s="14"/>
      <c r="E21" s="14"/>
    </row>
    <row r="22" ht="22.05" customHeight="1" spans="1:5">
      <c r="A22" s="7" t="s">
        <v>25</v>
      </c>
      <c r="B22" s="8" t="s">
        <v>26</v>
      </c>
      <c r="C22" s="14"/>
      <c r="D22" s="14"/>
      <c r="E22" s="14"/>
    </row>
    <row r="23" ht="22.05" customHeight="1" spans="1:5">
      <c r="A23" s="7" t="s">
        <v>19</v>
      </c>
      <c r="B23" s="8">
        <v>18</v>
      </c>
      <c r="C23" s="14"/>
      <c r="D23" s="14"/>
      <c r="E23" s="14"/>
    </row>
    <row r="24" ht="22.05" customHeight="1" spans="1:5">
      <c r="A24" s="7" t="s">
        <v>20</v>
      </c>
      <c r="B24" s="8">
        <v>19</v>
      </c>
      <c r="C24" s="14"/>
      <c r="D24" s="14"/>
      <c r="E24" s="14"/>
    </row>
    <row r="25" ht="22.05" customHeight="1" spans="1:5">
      <c r="A25" s="7" t="s">
        <v>27</v>
      </c>
      <c r="B25" s="8" t="s">
        <v>28</v>
      </c>
      <c r="C25" s="14"/>
      <c r="D25" s="14"/>
      <c r="E25" s="14"/>
    </row>
    <row r="26" ht="22.05" customHeight="1" spans="1:5">
      <c r="A26" s="7" t="s">
        <v>19</v>
      </c>
      <c r="B26" s="8">
        <v>21</v>
      </c>
      <c r="C26" s="14"/>
      <c r="D26" s="14"/>
      <c r="E26" s="14"/>
    </row>
    <row r="27" ht="22.05" customHeight="1" spans="1:5">
      <c r="A27" s="7" t="s">
        <v>20</v>
      </c>
      <c r="B27" s="8">
        <v>22</v>
      </c>
      <c r="C27" s="14"/>
      <c r="D27" s="14"/>
      <c r="E27" s="14"/>
    </row>
    <row r="28" ht="22.05" customHeight="1" spans="1:5">
      <c r="A28" s="7" t="s">
        <v>29</v>
      </c>
      <c r="B28" s="8" t="s">
        <v>30</v>
      </c>
      <c r="C28" s="14"/>
      <c r="D28" s="14"/>
      <c r="E28" s="14"/>
    </row>
    <row r="29" ht="22.05" customHeight="1" spans="1:5">
      <c r="A29" s="7" t="s">
        <v>19</v>
      </c>
      <c r="B29" s="8">
        <v>24</v>
      </c>
      <c r="C29" s="14"/>
      <c r="D29" s="14"/>
      <c r="E29" s="14"/>
    </row>
    <row r="30" ht="22.05" customHeight="1" spans="1:5">
      <c r="A30" s="7" t="s">
        <v>20</v>
      </c>
      <c r="B30" s="8">
        <v>25</v>
      </c>
      <c r="C30" s="14"/>
      <c r="D30" s="14"/>
      <c r="E30" s="14"/>
    </row>
    <row r="31" ht="22.05" customHeight="1" spans="1:5">
      <c r="A31" s="7" t="s">
        <v>31</v>
      </c>
      <c r="B31" s="8">
        <v>26</v>
      </c>
      <c r="C31" s="14"/>
      <c r="D31" s="14"/>
      <c r="E31" s="14"/>
    </row>
    <row r="32" ht="22.05" customHeight="1" spans="1:5">
      <c r="A32" s="7" t="s">
        <v>32</v>
      </c>
      <c r="B32" s="8">
        <v>27</v>
      </c>
      <c r="C32" s="16">
        <v>37</v>
      </c>
      <c r="D32" s="16">
        <v>0</v>
      </c>
      <c r="E32" s="16">
        <v>37</v>
      </c>
    </row>
    <row r="33" ht="22.05" customHeight="1" spans="1:5">
      <c r="A33" s="7" t="s">
        <v>33</v>
      </c>
      <c r="B33" s="17" t="s">
        <v>34</v>
      </c>
      <c r="C33" s="14">
        <v>1205.51</v>
      </c>
      <c r="D33" s="14">
        <f>E33-C33</f>
        <v>-829.877364864865</v>
      </c>
      <c r="E33" s="14">
        <f>E12/37/12</f>
        <v>375.632635135135</v>
      </c>
    </row>
    <row r="34" ht="24" spans="1:5">
      <c r="A34" s="4" t="s">
        <v>3</v>
      </c>
      <c r="B34" s="4" t="s">
        <v>4</v>
      </c>
      <c r="C34" s="18" t="s">
        <v>35</v>
      </c>
      <c r="D34" s="19" t="s">
        <v>36</v>
      </c>
      <c r="E34" s="18" t="s">
        <v>37</v>
      </c>
    </row>
    <row r="35" ht="22.05" customHeight="1" spans="1:5">
      <c r="A35" s="20" t="s">
        <v>38</v>
      </c>
      <c r="B35" s="21" t="s">
        <v>39</v>
      </c>
      <c r="C35" s="22">
        <v>1121104.7</v>
      </c>
      <c r="D35" s="22">
        <f>E35-C35</f>
        <v>-847587.12</v>
      </c>
      <c r="E35" s="22">
        <f>E36</f>
        <v>273517.58</v>
      </c>
    </row>
    <row r="36" ht="22.05" customHeight="1" spans="1:5">
      <c r="A36" s="7" t="s">
        <v>17</v>
      </c>
      <c r="B36" s="8" t="s">
        <v>40</v>
      </c>
      <c r="C36" s="22">
        <v>1121104.7</v>
      </c>
      <c r="D36" s="22">
        <f>E36-C36</f>
        <v>-847587.12</v>
      </c>
      <c r="E36" s="22">
        <f>E37</f>
        <v>273517.58</v>
      </c>
    </row>
    <row r="37" ht="22.05" customHeight="1" spans="1:5">
      <c r="A37" s="7" t="s">
        <v>19</v>
      </c>
      <c r="B37" s="8">
        <v>31</v>
      </c>
      <c r="C37" s="22">
        <v>1121104.7</v>
      </c>
      <c r="D37" s="22">
        <f>E37-C37</f>
        <v>-847587.12</v>
      </c>
      <c r="E37" s="22">
        <v>273517.58</v>
      </c>
    </row>
    <row r="38" ht="22.05" customHeight="1" spans="1:5">
      <c r="A38" s="7" t="s">
        <v>20</v>
      </c>
      <c r="B38" s="8">
        <v>32</v>
      </c>
      <c r="C38" s="14"/>
      <c r="D38" s="14"/>
      <c r="E38" s="14"/>
    </row>
    <row r="39" ht="22.05" customHeight="1" spans="1:5">
      <c r="A39" s="7" t="s">
        <v>21</v>
      </c>
      <c r="B39" s="8" t="s">
        <v>41</v>
      </c>
      <c r="C39" s="14"/>
      <c r="D39" s="14"/>
      <c r="E39" s="14"/>
    </row>
    <row r="40" ht="22.05" customHeight="1" spans="1:5">
      <c r="A40" s="7" t="s">
        <v>19</v>
      </c>
      <c r="B40" s="8">
        <v>34</v>
      </c>
      <c r="C40" s="14"/>
      <c r="D40" s="14"/>
      <c r="E40" s="14"/>
    </row>
    <row r="41" ht="22.05" customHeight="1" spans="1:5">
      <c r="A41" s="7" t="s">
        <v>20</v>
      </c>
      <c r="B41" s="8">
        <v>35</v>
      </c>
      <c r="C41" s="14"/>
      <c r="D41" s="14"/>
      <c r="E41" s="14"/>
    </row>
    <row r="42" ht="22.05" customHeight="1" spans="1:5">
      <c r="A42" s="7" t="s">
        <v>42</v>
      </c>
      <c r="B42" s="8" t="s">
        <v>43</v>
      </c>
      <c r="C42" s="14"/>
      <c r="D42" s="14"/>
      <c r="E42" s="14"/>
    </row>
    <row r="43" ht="22.05" customHeight="1" spans="1:5">
      <c r="A43" s="7" t="s">
        <v>19</v>
      </c>
      <c r="B43" s="8">
        <v>37</v>
      </c>
      <c r="C43" s="14"/>
      <c r="D43" s="14"/>
      <c r="E43" s="14"/>
    </row>
    <row r="44" ht="22.05" customHeight="1" spans="1:5">
      <c r="A44" s="7" t="s">
        <v>20</v>
      </c>
      <c r="B44" s="8">
        <v>38</v>
      </c>
      <c r="C44" s="14"/>
      <c r="D44" s="14"/>
      <c r="E44" s="14"/>
    </row>
    <row r="45" ht="22.05" customHeight="1" spans="1:5">
      <c r="A45" s="7" t="s">
        <v>25</v>
      </c>
      <c r="B45" s="8" t="s">
        <v>44</v>
      </c>
      <c r="C45" s="14"/>
      <c r="D45" s="14"/>
      <c r="E45" s="14"/>
    </row>
    <row r="46" ht="22.05" customHeight="1" spans="1:5">
      <c r="A46" s="7" t="s">
        <v>19</v>
      </c>
      <c r="B46" s="8">
        <v>40</v>
      </c>
      <c r="C46" s="14"/>
      <c r="D46" s="14"/>
      <c r="E46" s="14"/>
    </row>
    <row r="47" ht="22.05" customHeight="1" spans="1:5">
      <c r="A47" s="7" t="s">
        <v>20</v>
      </c>
      <c r="B47" s="8">
        <v>41</v>
      </c>
      <c r="C47" s="14"/>
      <c r="D47" s="14"/>
      <c r="E47" s="14"/>
    </row>
    <row r="48" ht="22.05" customHeight="1" spans="1:5">
      <c r="A48" s="7" t="s">
        <v>27</v>
      </c>
      <c r="B48" s="8" t="s">
        <v>45</v>
      </c>
      <c r="C48" s="14"/>
      <c r="D48" s="14"/>
      <c r="E48" s="14"/>
    </row>
    <row r="49" ht="22.05" customHeight="1" spans="1:5">
      <c r="A49" s="7" t="s">
        <v>19</v>
      </c>
      <c r="B49" s="8">
        <v>43</v>
      </c>
      <c r="C49" s="14"/>
      <c r="D49" s="14"/>
      <c r="E49" s="14"/>
    </row>
    <row r="50" ht="22.05" customHeight="1" spans="1:5">
      <c r="A50" s="7" t="s">
        <v>20</v>
      </c>
      <c r="B50" s="8">
        <v>44</v>
      </c>
      <c r="C50" s="14"/>
      <c r="D50" s="14"/>
      <c r="E50" s="14"/>
    </row>
    <row r="51" ht="22.05" customHeight="1" spans="1:5">
      <c r="A51" s="7" t="s">
        <v>29</v>
      </c>
      <c r="B51" s="8" t="s">
        <v>46</v>
      </c>
      <c r="C51" s="14"/>
      <c r="D51" s="14"/>
      <c r="E51" s="14"/>
    </row>
    <row r="52" ht="22.05" customHeight="1" spans="1:5">
      <c r="A52" s="7" t="s">
        <v>19</v>
      </c>
      <c r="B52" s="8">
        <v>46</v>
      </c>
      <c r="C52" s="14"/>
      <c r="D52" s="14"/>
      <c r="E52" s="14"/>
    </row>
    <row r="53" ht="22.05" customHeight="1" spans="1:5">
      <c r="A53" s="7" t="s">
        <v>20</v>
      </c>
      <c r="B53" s="8">
        <v>47</v>
      </c>
      <c r="C53" s="14"/>
      <c r="D53" s="14"/>
      <c r="E53" s="14"/>
    </row>
    <row r="54" ht="22.05" customHeight="1" spans="1:5">
      <c r="A54" s="7" t="s">
        <v>31</v>
      </c>
      <c r="B54" s="8">
        <v>48</v>
      </c>
      <c r="C54" s="14"/>
      <c r="D54" s="14"/>
      <c r="E54" s="14"/>
    </row>
    <row r="55" ht="22.05" customHeight="1" spans="1:5">
      <c r="A55" s="7" t="s">
        <v>47</v>
      </c>
      <c r="B55" s="8">
        <v>49</v>
      </c>
      <c r="C55" s="16">
        <v>37</v>
      </c>
      <c r="D55" s="16">
        <f>E55-C55</f>
        <v>0</v>
      </c>
      <c r="E55" s="16">
        <v>37</v>
      </c>
    </row>
    <row r="56" ht="22.05" customHeight="1" spans="1:5">
      <c r="A56" s="7" t="s">
        <v>48</v>
      </c>
      <c r="B56" s="23" t="s">
        <v>49</v>
      </c>
      <c r="C56" s="14">
        <v>2525.01</v>
      </c>
      <c r="D56" s="14">
        <f>E56-C56</f>
        <v>-1908.97941441441</v>
      </c>
      <c r="E56" s="14">
        <f>E35/E55/12</f>
        <v>616.030585585586</v>
      </c>
    </row>
    <row r="57" ht="25.05" hidden="1" customHeight="1" spans="1:5">
      <c r="A57" s="24" t="s">
        <v>50</v>
      </c>
      <c r="B57" s="24"/>
      <c r="C57" s="24"/>
      <c r="D57" s="24"/>
      <c r="E57" s="24"/>
    </row>
    <row r="58" ht="25.05" hidden="1" customHeight="1" spans="1:5">
      <c r="A58" s="24" t="s">
        <v>51</v>
      </c>
      <c r="B58" s="24"/>
      <c r="C58" s="24"/>
      <c r="D58" s="24"/>
      <c r="E58" s="24"/>
    </row>
    <row r="59" ht="37.95" hidden="1" customHeight="1" spans="1:5">
      <c r="A59" s="24" t="s">
        <v>52</v>
      </c>
      <c r="B59" s="24"/>
      <c r="C59" s="24"/>
      <c r="D59" s="24"/>
      <c r="E59" s="24"/>
    </row>
    <row r="60" ht="45" hidden="1" customHeight="1" spans="1:5">
      <c r="A60" s="24" t="s">
        <v>53</v>
      </c>
      <c r="B60" s="24"/>
      <c r="C60" s="24"/>
      <c r="D60" s="24"/>
      <c r="E60" s="24"/>
    </row>
    <row r="61" ht="49.95" hidden="1" customHeight="1" spans="1:5">
      <c r="A61" s="24" t="s">
        <v>54</v>
      </c>
      <c r="B61" s="24"/>
      <c r="C61" s="24"/>
      <c r="D61" s="24"/>
      <c r="E61" s="24"/>
    </row>
  </sheetData>
  <mergeCells count="13">
    <mergeCell ref="A1:E1"/>
    <mergeCell ref="A2:E2"/>
    <mergeCell ref="A3:E3"/>
    <mergeCell ref="A57:E57"/>
    <mergeCell ref="A58:E58"/>
    <mergeCell ref="A59:E59"/>
    <mergeCell ref="A60:E60"/>
    <mergeCell ref="A61:E61"/>
    <mergeCell ref="A4:A5"/>
    <mergeCell ref="B4:B5"/>
    <mergeCell ref="C4:C5"/>
    <mergeCell ref="D4:D5"/>
    <mergeCell ref="E4:E5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differentOddEven="1">
    <oddFooter>&amp;C16</oddFooter>
    <evenFooter>&amp;C17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2024-02-26T03:13:00Z</dcterms:created>
  <cp:lastPrinted>2024-04-08T09:08:00Z</cp:lastPrinted>
  <dcterms:modified xsi:type="dcterms:W3CDTF">2024-05-27T03:42:18Z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77226271582E45C79544ABF975924284_13</vt:lpwstr>
  </property>
  <property fmtid="{D5CDD505-2E9C-101B-9397-08002B2CF9AE}" pid="3" name="KSOProductBuildVer">
    <vt:lpwstr>2052-11.1.0.14036</vt:lpwstr>
  </property>
</Properties>
</file>