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重点项目40最新" sheetId="1" r:id="rId1"/>
    <sheet name="Sheet9" sheetId="2" r:id="rId2"/>
  </sheets>
  <definedNames>
    <definedName name="_xlnm.Print_Titles" localSheetId="0">'重点项目40最新'!$3:$4</definedName>
  </definedNames>
  <calcPr fullCalcOnLoad="1"/>
</workbook>
</file>

<file path=xl/sharedStrings.xml><?xml version="1.0" encoding="utf-8"?>
<sst xmlns="http://schemas.openxmlformats.org/spreadsheetml/2006/main" count="306" uniqueCount="158">
  <si>
    <t>平罗县2020年重点项目清单及目标计划</t>
  </si>
  <si>
    <t>序号</t>
  </si>
  <si>
    <t>项目名称</t>
  </si>
  <si>
    <t>建设性质</t>
  </si>
  <si>
    <t>建设
起止
年限</t>
  </si>
  <si>
    <t>计划                                                                                          总投资</t>
  </si>
  <si>
    <t>2020年计划投资</t>
  </si>
  <si>
    <t>2020年建设内容及规模</t>
  </si>
  <si>
    <t>具体确定开工时间</t>
  </si>
  <si>
    <t>责任单位</t>
  </si>
  <si>
    <t>备注</t>
  </si>
  <si>
    <t>总计（40个）</t>
  </si>
  <si>
    <t>一、工业能源项目（17个）</t>
  </si>
  <si>
    <t>（一）工业新建项目（10个）</t>
  </si>
  <si>
    <t>宁夏首朗吉元新能源科技有限公司年产4.5万吨燃料乙醇及环保设施技改项目</t>
  </si>
  <si>
    <t>新建</t>
  </si>
  <si>
    <t>2020-2021</t>
  </si>
  <si>
    <t>主要建设4.5万吨工业尾气生物发酵法制燃料乙醇生产线一条,以及蛋白饲料、压缩天然气等副产品。</t>
  </si>
  <si>
    <t>平罗工业园区管委会</t>
  </si>
  <si>
    <t>蒋哲文    李绍峰</t>
  </si>
  <si>
    <t xml:space="preserve">区级重点项目
</t>
  </si>
  <si>
    <t>宁夏福瑞硅烷材料有限公司50000吨/年硅烷偶联剂项目</t>
  </si>
  <si>
    <t>主要建设设备安装、保温、调试，达到试生产。</t>
  </si>
  <si>
    <t>马莉方    李绍峰</t>
  </si>
  <si>
    <t>区级重点项目</t>
  </si>
  <si>
    <t>宁夏金海诚盛化工科技有限公司年产2.5万吨氯代苯酚系列产品、2万吨聚合氯化铝、13800吨中间体及副产品项目</t>
  </si>
  <si>
    <t>2020-2022</t>
  </si>
  <si>
    <t>建设办公楼、生产车间、库房控制室等相关公用设施。设备、设施订购安装工程等。</t>
  </si>
  <si>
    <t xml:space="preserve">徐建军   李绍峰 </t>
  </si>
  <si>
    <t>市级重点项目</t>
  </si>
  <si>
    <t>平罗县宁源冶金有限公司建设2×28000KVA密闭式硅锰矿热炉及20MW尾气发电资源综合利用项目</t>
  </si>
  <si>
    <t>建设2*28000KVA密闭式硅锰矿热炉生产装置及其配套设施和20MW尾气发电；110开关站；36平米带式烧结等系统。</t>
  </si>
  <si>
    <t>马长青   李绍峰</t>
  </si>
  <si>
    <t>特殊合金产业循环经济升级改造项目</t>
  </si>
  <si>
    <t>朱  辉     李绍峰</t>
  </si>
  <si>
    <t>宁夏华耀生物科技有限公司年产21250吨精细化工产品建设项目</t>
  </si>
  <si>
    <t>主要建设生产车间、综合车间、原料库房、成品库房的建设，设备订购、安装调试及试生产。</t>
  </si>
  <si>
    <t xml:space="preserve">杨树仁   李绍峰   </t>
  </si>
  <si>
    <t>大唐750kv输电线路</t>
  </si>
  <si>
    <t>由大唐2×660MW发电工程至宁夏沙湖750KV变电站建设750KV输出线路。</t>
  </si>
  <si>
    <t>发改局</t>
  </si>
  <si>
    <t>寇学文    李绍峰</t>
  </si>
  <si>
    <t>锰系合金配套锰矿球团项目</t>
  </si>
  <si>
    <t>2020.4</t>
  </si>
  <si>
    <t xml:space="preserve">王彦锋   李绍峰  </t>
  </si>
  <si>
    <t>宁夏鸿福生物科技有限公司年产12500吨精细化工产品建设项目</t>
  </si>
  <si>
    <t>主要建设办公楼、生产车间、库房控制室等相关公用设施。设施订购安装工程等。</t>
  </si>
  <si>
    <t xml:space="preserve">刘  超   李绍峰    </t>
  </si>
  <si>
    <t>主要建设生产车间、原料库房、成品库房、办公楼、检测中心等相关辅助设施、设备订购、安装等工作。</t>
  </si>
  <si>
    <t xml:space="preserve">徐建军   李绍峰  </t>
  </si>
  <si>
    <t>（二）工业续建项目（7个）</t>
  </si>
  <si>
    <t>宁夏蓝田农业开发有限公司高效、环保型系列农药项目</t>
  </si>
  <si>
    <t>续建</t>
  </si>
  <si>
    <t>2019-2020</t>
  </si>
  <si>
    <t>主要建设车间、库房、公用工程、相关设施的建设及装修，购进及安装设备等。</t>
  </si>
  <si>
    <t xml:space="preserve">徐建军   李绍峰   </t>
  </si>
  <si>
    <t>宁夏万博化工有限公司年产13500吨三氮唑钠及磺酰胺项目</t>
  </si>
  <si>
    <t>主要建设办公楼及车间内部装修，设施、设备订购，安装工作。</t>
  </si>
  <si>
    <t xml:space="preserve">徐建军    李绍峰 </t>
  </si>
  <si>
    <t>大唐平罗发电有限公司2×660MW火电项目</t>
  </si>
  <si>
    <t>2016-2020</t>
  </si>
  <si>
    <t>主要建设750kV接入系统建设及各类系统、设备消缺、调试，成套启动试运相关准备工作及设备调试、消缺。</t>
  </si>
  <si>
    <t>宁夏环畅生物科技有限公司年产14000吨医药精细化工建设项目</t>
  </si>
  <si>
    <t>完成车间、库房、罐区等相关设施的建设及装修，购进及安装设备，全部建设完毕并投产使用。</t>
  </si>
  <si>
    <t>宁夏杰力康生物科技有限公司年产8200吨精细化工产品项目</t>
  </si>
  <si>
    <t>主要建设办公楼、污水处理间、生产车间、库房等主体工程、设备、设施订购安装工程等。</t>
  </si>
  <si>
    <t>宁夏晟晏实业集团能源循环经济有限公司富锰渣生产线及综合利用项目</t>
  </si>
  <si>
    <t>2017-2020</t>
  </si>
  <si>
    <t>项目分两期建设2X450立方米和1×350立方米富锰渣炉及90平米烧结等设施，年产富锰渣70万吨，高锰磷铁61万吨。</t>
  </si>
  <si>
    <t>李维元   李绍峰</t>
  </si>
  <si>
    <t>宁夏晟晏实业集团能源循环经济有限公司年产15万吨纯锰合金项目（二期）</t>
  </si>
  <si>
    <t>主要建设二期2台高硅矿热炉，1台摇包及辅助生产设施和三期工程。</t>
  </si>
  <si>
    <t>（一）农业产业项目（6个）</t>
  </si>
  <si>
    <t>贺兰山奶业有限公司奶牛养殖场建设项目（重点预备项目）</t>
  </si>
  <si>
    <t>计划占地面积2112亩，其中设施用地1035亩，饲草种植用地1077亩。建设单体牛场主要内容为：泌乳牛舍6栋73670.4平方米、综合牛舍1栋13996.8平米、后备牛舍3栋13032平米；配套建设青贮平台、干草库、精料库、机修车间、门卫、管理用房、食堂、水泵房、地磅房、锅炉房、变配电室及绿化、室外管线等；购置全混合日粮TMR设备、奶牛发情鉴定等设备；建设粪污处理系统等。</t>
  </si>
  <si>
    <t>预备项目</t>
  </si>
  <si>
    <t>农业农村局</t>
  </si>
  <si>
    <t>徐建军</t>
  </si>
  <si>
    <t>宁夏广德源农牧开发有限公司5000头奶牛标准化规模养殖场建设项目</t>
  </si>
  <si>
    <t>2019-2021</t>
  </si>
  <si>
    <t>项目占地约3233亩。建设标准化牛舍及配套设施；挤奶厅及配套设施；新建粪污处理设备1套；建设青贮池22000平米、贮草棚14000平米等；完善道路硬化及办公室、消毒室等设施。</t>
  </si>
  <si>
    <t>农业农村局、红崖子乡</t>
  </si>
  <si>
    <t>宁夏瑞丰源牧业股份有限公司15000头奶牛养殖场建设项目</t>
  </si>
  <si>
    <t>项目占地约3938.2亩。建设标准化牛舍面积约197748平方米及配套设施；挤奶厅面积约3000平方米及配套设施；新建污水粪污处理系统及配套设施；综合楼及室外硬化、给排水、照明等外网工程；购进牛8000头。</t>
  </si>
  <si>
    <t>宁夏澳兰牧业有限公司10000头奶牛养殖场建设项目</t>
  </si>
  <si>
    <t>主要建设奶牛标准化圈舍16栋，面积约87368平方米；标准化挤奶厅2座，面积2000平方米；青贮地坪4个；污水处理设施一套；精饲料库房一座，饲草料棚2栋，面积约69580平方米；生活办公、兽医防疫等房屋设施各一座。</t>
  </si>
  <si>
    <t>寇学文</t>
  </si>
  <si>
    <t>宁夏黄河金沙泉农业开发有限责任公司5000头奶牛养殖场建设项目</t>
  </si>
  <si>
    <t>养殖基地占面积725亩，其中生活办公用房20亩，标准奶牛养殖圈舍250亩，饲料生产区30亩，道路硬化、饲草料、绿化等辅助生产区20亩，安装粪便处理设施设备1套。</t>
  </si>
  <si>
    <t>宁夏睿悦瑜牧业有限公司5000头肉牛养殖场建设项目</t>
  </si>
  <si>
    <t>新建标准化牛舍20栋4000平方米，办公室及饲料库房30间600平方米，饲草贮备场12500平方米，青贮池10座3000立方米，牛粪无害化处理场1座2500平方米。</t>
  </si>
  <si>
    <t>毛精明   徐建军</t>
  </si>
  <si>
    <t>中央预算内投资高标准农田建设项目</t>
  </si>
  <si>
    <t>在高庄乡幸福村、渠口乡红旗村建设高标准农田1.4万亩。</t>
  </si>
  <si>
    <t>待定</t>
  </si>
  <si>
    <t>张宝华   徐建军</t>
  </si>
  <si>
    <t>平罗县高标准农田建设项目</t>
  </si>
  <si>
    <t>1.高标准农田：头闸镇，通伏乡建设高标准农田3.5万亩；2.高效节水：在红崖子乡完成高效节水灌溉0.5万亩。</t>
  </si>
  <si>
    <t>顾自军   徐建军</t>
  </si>
  <si>
    <t>沿黄生态绿色廊道项目</t>
  </si>
  <si>
    <t>对石嘴山市滨河大道两侧生态修复绿化，对现状生长不良的树种进行替换，整个区域进行绿地整理，对重点区域进行补种。</t>
  </si>
  <si>
    <t>2020</t>
  </si>
  <si>
    <t>自然资源局</t>
  </si>
  <si>
    <t>李晓坤</t>
  </si>
  <si>
    <t>典农河平罗段（三排庄）水环境治理人工湿地项目</t>
  </si>
  <si>
    <t>高效表流湿地178588㎡，绿化喷灌200亩，修建巡护道路0.4公里，建水质监测站房1处。</t>
  </si>
  <si>
    <t>水务局</t>
  </si>
  <si>
    <t>顾自军      李晓坤</t>
  </si>
  <si>
    <t>平罗县翰泉海水环境及生态修复综合治理工程</t>
  </si>
  <si>
    <t>平罗县黄河东岸防风固沙林建设项目</t>
  </si>
  <si>
    <t>建设防风固沙林总面积21160亩，其中：（1）黄河东岸防风固沙林建设21000亩（封育面积10000亩，退化林分改造1000亩，退化草原人工种草生态修复面积5000亩，草方格+撒播灌草种子面积为5000亩）；（2）道路防风固沙林建设总面积为160亩；（3）在陶乐治沙林场和红崖子乡分别护林房1座，每座面积73平方米；（4）铺设护林房至主干路砂砾石连接道路一条，长80米、宽6米，计480平方米。</t>
  </si>
  <si>
    <t>平罗县老旧小区室外附属改造工程</t>
  </si>
  <si>
    <t>主要实施工建小区、饭店小区、和平小区等14个2000年前建成的老旧小区的室外供排水管网、供暖管网、庭院照明、破损路面等基础设施改造。</t>
  </si>
  <si>
    <t>住建局</t>
  </si>
  <si>
    <t>平罗县城市主干道路改造提升项目</t>
  </si>
  <si>
    <t>对萧公大街（山水大道-鼓楼西街)机动车和非机动车道6.3万余㎡的油面进行拆除修补，对平罗县商业步行街1.07万㎡硬化面砖层进行清除，铺设毛面花岗岩广场砖、更换花岗岩树框，铺设雨水管,增设雨水井、条形凳及垃圾箱等。</t>
  </si>
  <si>
    <t>平罗县2020年农村人居环境整治项目</t>
  </si>
  <si>
    <t>深入实施农村人居环境整治三年行动，重点做好各乡镇垃圾污水处理、厕所革命、村容村貌提升，培育农村环境整治示范村26个。</t>
  </si>
  <si>
    <t>平罗县前进农场热电联产集中供热工程</t>
  </si>
  <si>
    <t>总供热面积70万㎡，供热负荷48.3MW，新建中继站1座、换热站7座，铺设平罗工业园区滨河首站至前进农场中继站DN450一级管网12.5*2km，中继站至换热站DN400/DN200一级供热管网2*6.6km；铺设各换热站至各小区DN300/DN150二级供热管网2*9.5km。</t>
  </si>
  <si>
    <t xml:space="preserve">德渊市政产业建设集团 </t>
  </si>
  <si>
    <t>市级重点项目国有企业投资</t>
  </si>
  <si>
    <t>工业园区绿化提升项目</t>
  </si>
  <si>
    <t>绿化总面积124.8公顷，对现状生长不良的树种进行替换，整个区域进行绿地整理，对重点区域进行补种。</t>
  </si>
  <si>
    <t>平罗工业园区循环经济试验区污水处理厂二期工程</t>
  </si>
  <si>
    <t>完成设备安装、调试通水运行及验收达标工作内容；完成土建工程室内外装饰专修及厂区道路硬化、绿化等附属设施工程。</t>
  </si>
  <si>
    <t>2020.03</t>
  </si>
  <si>
    <t>宁夏平罗工业园区精细化工区2019年蒸汽管网工程</t>
  </si>
  <si>
    <t>供热规模为52万㎡，工业用气150t/h，完成5.8km蒸汽管网铺设。</t>
  </si>
  <si>
    <t>宁夏平罗工业园区综合循环经济区亲水大道、玄中路道路基础设施改造工程</t>
  </si>
  <si>
    <t>改建</t>
  </si>
  <si>
    <t>项目建设内容包括道路、给水、雨水、排水、照明和交通设施工程等。</t>
  </si>
  <si>
    <t>交通局</t>
  </si>
  <si>
    <t>蒋新录</t>
  </si>
  <si>
    <t>宁夏平罗工业园区综合循环经济区兴平路等三条道路基础设施改造工程</t>
  </si>
  <si>
    <t>（一）教育（1个）</t>
  </si>
  <si>
    <t>平罗县第二幼儿园迁建项目</t>
  </si>
  <si>
    <t>项目规划用地面积18937㎡，规划总建筑面积11605㎡，建设内容主要包括:幼儿园园舍建筑、门房、园内的活动场地、道路绿化、围墙、大门及水暖电等配套设施。</t>
  </si>
  <si>
    <t>教体局</t>
  </si>
  <si>
    <t>许  锐     张建丽</t>
  </si>
  <si>
    <t>五、服务业项目（1个）</t>
  </si>
  <si>
    <t>宁夏平罗县货际通物流与教育培训中心项目</t>
  </si>
  <si>
    <t>商务楼、附属楼、一号和二号展厅，公用辅助设施，建筑面积约17300㎡</t>
  </si>
  <si>
    <t>包抓
领导</t>
  </si>
  <si>
    <t>（三）生态治理类项目
 （4个）</t>
  </si>
  <si>
    <t>清淤河道1条长6.04km，新开连通水道157.44亩，翻建泵房1座，翻建引水渠道1.43km，改造、新建建筑物共11座；新建深水区7.20km、浅岛28座、生态岛2座，种植水生植物404.80亩，新建跌水堰3座、新建强化微生物滤床6处。</t>
  </si>
  <si>
    <t>截止2019年累计完成投资</t>
  </si>
  <si>
    <t>二、农林水及生态治理项目
（12个）</t>
  </si>
  <si>
    <t>（二）农田水利基础设施项目
（2个）</t>
  </si>
  <si>
    <t>（一）城镇基础设施项目
（4个）</t>
  </si>
  <si>
    <t>三、交通及基础设施项目
（9个）</t>
  </si>
  <si>
    <t>四、民生及社会事业项目
（1个）</t>
  </si>
  <si>
    <t>（二）园区基础设施项目
（5个）</t>
  </si>
  <si>
    <t>附件1</t>
  </si>
  <si>
    <t>将平罗县滨河碳化硅有限公司原有1×12500KVA矿热炉和兼并重组平罗县昌虹冶金有限公司原有2×12500KVA矿热炉升级改造为3×33000KVA密闭式高硅锰硅合金矿热炉及20MW尾气发电综合利用；配套尾气净化系统；配料及上料系统、供配电、供排水、环保等相关设施；配套8000立方米煤气柜及煤气管线。</t>
  </si>
  <si>
    <t>两期竖炉单体配套，一期、二期均建设一套年产80万吨竖炉生产线。每条生产线均配套设置配料系统、烘干系统、造球系统、竖炉干燥焙烧系统、除尘系统、脱硫系统等及其他公辅设施。</t>
  </si>
  <si>
    <t>宁夏滨河海利建材有限公司水泥窑协同处置危废技术改造项目</t>
  </si>
  <si>
    <t xml:space="preserve">寇学文   李绍峰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</si>
</sst>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quot;￥&quot;* #,##0.00\ ;\ &quot;￥&quot;* \-#,##0.00\ ;\ &quot;￥&quot;* &quot;-&quot;??\ ;\ @\ "/>
    <numFmt numFmtId="177" formatCode="\ * #,##0.00\ ;\ * \-#,##0.00\ ;\ * &quot;-&quot;??\ ;\ @\ "/>
    <numFmt numFmtId="178" formatCode="\ &quot;￥&quot;* #,##0\ ;\ &quot;￥&quot;* \-#,##0\ ;\ &quot;￥&quot;* &quot;-&quot;\ ;\ @\ "/>
    <numFmt numFmtId="179" formatCode="\ * #,##0\ ;\ * \-#,##0\ ;\ * &quot;-&quot;\ ;\ @\ "/>
    <numFmt numFmtId="180" formatCode="0\ "/>
    <numFmt numFmtId="181" formatCode="0\);[Red]\(0\)"/>
    <numFmt numFmtId="182" formatCode="0.00_ "/>
    <numFmt numFmtId="183" formatCode="0_ "/>
  </numFmts>
  <fonts count="37">
    <font>
      <sz val="12"/>
      <name val="宋体"/>
      <family val="0"/>
    </font>
    <font>
      <sz val="12"/>
      <color indexed="10"/>
      <name val="宋体"/>
      <family val="0"/>
    </font>
    <font>
      <b/>
      <sz val="12"/>
      <color indexed="10"/>
      <name val="宋体"/>
      <family val="0"/>
    </font>
    <font>
      <sz val="11"/>
      <color indexed="10"/>
      <name val="宋体"/>
      <family val="0"/>
    </font>
    <font>
      <sz val="10"/>
      <color indexed="10"/>
      <name val="宋体"/>
      <family val="0"/>
    </font>
    <font>
      <sz val="10"/>
      <color indexed="8"/>
      <name val="宋体"/>
      <family val="0"/>
    </font>
    <font>
      <sz val="12"/>
      <color indexed="8"/>
      <name val="宋体"/>
      <family val="0"/>
    </font>
    <font>
      <b/>
      <sz val="10"/>
      <color indexed="8"/>
      <name val="方正黑体_GBK"/>
      <family val="4"/>
    </font>
    <font>
      <b/>
      <sz val="9"/>
      <color indexed="8"/>
      <name val="方正黑体_GBK"/>
      <family val="4"/>
    </font>
    <font>
      <b/>
      <sz val="10"/>
      <color indexed="8"/>
      <name val="宋体"/>
      <family val="0"/>
    </font>
    <font>
      <sz val="9"/>
      <color indexed="8"/>
      <name val="宋体"/>
      <family val="0"/>
    </font>
    <font>
      <b/>
      <sz val="11"/>
      <name val="宋体"/>
      <family val="0"/>
    </font>
    <font>
      <b/>
      <sz val="11"/>
      <color indexed="8"/>
      <name val="宋体"/>
      <family val="0"/>
    </font>
    <font>
      <b/>
      <sz val="11"/>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8"/>
      <name val="宋体"/>
      <family val="0"/>
    </font>
    <font>
      <b/>
      <sz val="11"/>
      <color indexed="9"/>
      <name val="宋体"/>
      <family val="0"/>
    </font>
    <font>
      <b/>
      <sz val="13"/>
      <color indexed="54"/>
      <name val="宋体"/>
      <family val="0"/>
    </font>
    <font>
      <sz val="11"/>
      <color indexed="9"/>
      <name val="宋体"/>
      <family val="0"/>
    </font>
    <font>
      <b/>
      <sz val="11"/>
      <color indexed="63"/>
      <name val="宋体"/>
      <family val="0"/>
    </font>
    <font>
      <b/>
      <sz val="15"/>
      <color indexed="54"/>
      <name val="宋体"/>
      <family val="0"/>
    </font>
    <font>
      <sz val="14"/>
      <name val="仿宋_GB2312"/>
      <family val="3"/>
    </font>
    <font>
      <sz val="10"/>
      <name val="Helv"/>
      <family val="2"/>
    </font>
    <font>
      <sz val="11"/>
      <name val="宋体"/>
      <family val="0"/>
    </font>
    <font>
      <i/>
      <sz val="11"/>
      <color indexed="23"/>
      <name val="宋体"/>
      <family val="0"/>
    </font>
    <font>
      <u val="single"/>
      <sz val="11"/>
      <color indexed="20"/>
      <name val="宋体"/>
      <family val="0"/>
    </font>
    <font>
      <sz val="11"/>
      <color indexed="16"/>
      <name val="宋体"/>
      <family val="0"/>
    </font>
    <font>
      <sz val="9"/>
      <name val="宋体"/>
      <family val="0"/>
    </font>
    <font>
      <b/>
      <sz val="11"/>
      <color indexed="53"/>
      <name val="宋体"/>
      <family val="0"/>
    </font>
    <font>
      <sz val="11"/>
      <color indexed="53"/>
      <name val="宋体"/>
      <family val="0"/>
    </font>
    <font>
      <sz val="11"/>
      <color indexed="17"/>
      <name val="宋体"/>
      <family val="0"/>
    </font>
    <font>
      <sz val="24"/>
      <color indexed="8"/>
      <name val="方正小标宋_GBK"/>
      <family val="4"/>
    </font>
    <font>
      <b/>
      <sz val="10"/>
      <name val="宋体"/>
      <family val="0"/>
    </font>
    <font>
      <sz val="16"/>
      <color indexed="8"/>
      <name val="方正黑体_GBK"/>
      <family val="4"/>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s>
  <cellStyleXfs count="8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Protection="0">
      <alignment vertical="center"/>
    </xf>
    <xf numFmtId="0" fontId="18" fillId="3" borderId="0" applyProtection="0">
      <alignment vertical="center"/>
    </xf>
    <xf numFmtId="0" fontId="18" fillId="4" borderId="0" applyProtection="0">
      <alignment vertical="center"/>
    </xf>
    <xf numFmtId="0" fontId="18" fillId="3" borderId="0" applyProtection="0">
      <alignment vertical="center"/>
    </xf>
    <xf numFmtId="0" fontId="18" fillId="5" borderId="0" applyProtection="0">
      <alignment vertical="center"/>
    </xf>
    <xf numFmtId="0" fontId="18" fillId="6" borderId="0" applyProtection="0">
      <alignment vertical="center"/>
    </xf>
    <xf numFmtId="0" fontId="18" fillId="5" borderId="0" applyProtection="0">
      <alignment vertical="center"/>
    </xf>
    <xf numFmtId="0" fontId="18" fillId="7" borderId="0" applyProtection="0">
      <alignment vertical="center"/>
    </xf>
    <xf numFmtId="0" fontId="18" fillId="8" borderId="0" applyProtection="0">
      <alignment vertical="center"/>
    </xf>
    <xf numFmtId="0" fontId="18" fillId="9" borderId="0" applyProtection="0">
      <alignment vertical="center"/>
    </xf>
    <xf numFmtId="0" fontId="18" fillId="5" borderId="0" applyProtection="0">
      <alignment vertical="center"/>
    </xf>
    <xf numFmtId="0" fontId="18" fillId="8" borderId="0" applyProtection="0">
      <alignment vertical="center"/>
    </xf>
    <xf numFmtId="0" fontId="21" fillId="10" borderId="0" applyProtection="0">
      <alignment vertical="center"/>
    </xf>
    <xf numFmtId="0" fontId="21" fillId="7" borderId="0" applyProtection="0">
      <alignment vertical="center"/>
    </xf>
    <xf numFmtId="0" fontId="21" fillId="8" borderId="0" applyProtection="0">
      <alignment vertical="center"/>
    </xf>
    <xf numFmtId="0" fontId="21" fillId="7" borderId="0" applyProtection="0">
      <alignment vertical="center"/>
    </xf>
    <xf numFmtId="0" fontId="21" fillId="11" borderId="0" applyProtection="0">
      <alignment vertical="center"/>
    </xf>
    <xf numFmtId="0" fontId="21" fillId="8" borderId="0" applyProtection="0">
      <alignment vertical="center"/>
    </xf>
    <xf numFmtId="9" fontId="0" fillId="0" borderId="0" applyProtection="0">
      <alignment vertical="center"/>
    </xf>
    <xf numFmtId="0" fontId="14" fillId="0" borderId="0" applyProtection="0">
      <alignment vertical="center"/>
    </xf>
    <xf numFmtId="0" fontId="23" fillId="0" borderId="1" applyProtection="0">
      <alignment vertical="center"/>
    </xf>
    <xf numFmtId="0" fontId="20" fillId="0" borderId="1" applyProtection="0">
      <alignment vertical="center"/>
    </xf>
    <xf numFmtId="0" fontId="13" fillId="0" borderId="2" applyProtection="0">
      <alignment vertical="center"/>
    </xf>
    <xf numFmtId="0" fontId="13" fillId="0" borderId="0" applyProtection="0">
      <alignment vertical="center"/>
    </xf>
    <xf numFmtId="0" fontId="29" fillId="12" borderId="0" applyProtection="0">
      <alignment vertical="center"/>
    </xf>
    <xf numFmtId="0" fontId="18" fillId="0" borderId="0">
      <alignment vertical="center"/>
      <protection/>
    </xf>
    <xf numFmtId="0" fontId="18" fillId="0" borderId="0" applyProtection="0">
      <alignment vertical="center"/>
    </xf>
    <xf numFmtId="0" fontId="18" fillId="0" borderId="0" applyProtection="0">
      <alignment vertical="center"/>
    </xf>
    <xf numFmtId="0" fontId="18" fillId="0" borderId="0" applyProtection="0">
      <alignment vertical="center"/>
    </xf>
    <xf numFmtId="0" fontId="24" fillId="0" borderId="0" applyProtection="0">
      <alignment vertical="center"/>
    </xf>
    <xf numFmtId="0" fontId="30" fillId="0" borderId="0" applyProtection="0">
      <alignment vertical="center"/>
    </xf>
    <xf numFmtId="0" fontId="0" fillId="0" borderId="0" applyProtection="0">
      <alignment vertical="center"/>
    </xf>
    <xf numFmtId="0" fontId="18" fillId="0" borderId="0">
      <alignment vertical="center"/>
      <protection/>
    </xf>
    <xf numFmtId="0" fontId="18" fillId="0" borderId="0">
      <alignment vertical="center"/>
      <protection/>
    </xf>
    <xf numFmtId="0" fontId="0" fillId="0" borderId="0" applyProtection="0">
      <alignment vertical="center"/>
    </xf>
    <xf numFmtId="0" fontId="0" fillId="0" borderId="0" applyProtection="0">
      <alignment/>
    </xf>
    <xf numFmtId="0" fontId="25" fillId="0" borderId="0" applyProtection="0">
      <alignment/>
    </xf>
    <xf numFmtId="0" fontId="18" fillId="0" borderId="0" applyProtection="0">
      <alignment vertical="center"/>
    </xf>
    <xf numFmtId="0" fontId="26" fillId="0" borderId="0" applyProtection="0">
      <alignment/>
    </xf>
    <xf numFmtId="0" fontId="18" fillId="0" borderId="0" applyProtection="0">
      <alignment vertical="center"/>
    </xf>
    <xf numFmtId="0" fontId="25" fillId="0" borderId="0" applyProtection="0">
      <alignment/>
    </xf>
    <xf numFmtId="0" fontId="30" fillId="0" borderId="0" applyProtection="0">
      <alignment vertical="center"/>
    </xf>
    <xf numFmtId="0" fontId="0" fillId="0" borderId="0" applyProtection="0">
      <alignment vertical="center"/>
    </xf>
    <xf numFmtId="0" fontId="0" fillId="0" borderId="0" applyProtection="0">
      <alignment vertical="center"/>
    </xf>
    <xf numFmtId="0" fontId="30"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xf numFmtId="0" fontId="15" fillId="0" borderId="0" applyProtection="0">
      <alignment vertical="center"/>
    </xf>
    <xf numFmtId="0" fontId="33" fillId="6" borderId="0" applyProtection="0">
      <alignment vertical="center"/>
    </xf>
    <xf numFmtId="0" fontId="12" fillId="0" borderId="3" applyProtection="0">
      <alignment vertical="center"/>
    </xf>
    <xf numFmtId="176" fontId="0" fillId="0" borderId="0" applyProtection="0">
      <alignment vertical="center"/>
    </xf>
    <xf numFmtId="178" fontId="0" fillId="0" borderId="0" applyProtection="0">
      <alignment vertical="center"/>
    </xf>
    <xf numFmtId="0" fontId="31" fillId="4" borderId="4" applyProtection="0">
      <alignment vertical="center"/>
    </xf>
    <xf numFmtId="0" fontId="19" fillId="13" borderId="5" applyProtection="0">
      <alignment vertical="center"/>
    </xf>
    <xf numFmtId="0" fontId="27" fillId="0" borderId="0" applyProtection="0">
      <alignment vertical="center"/>
    </xf>
    <xf numFmtId="0" fontId="3" fillId="0" borderId="0" applyProtection="0">
      <alignment vertical="center"/>
    </xf>
    <xf numFmtId="0" fontId="32" fillId="0" borderId="6" applyProtection="0">
      <alignment vertical="center"/>
    </xf>
    <xf numFmtId="177" fontId="0" fillId="0" borderId="0" applyProtection="0">
      <alignment vertical="center"/>
    </xf>
    <xf numFmtId="179" fontId="0" fillId="0" borderId="0" applyProtection="0">
      <alignment vertical="center"/>
    </xf>
    <xf numFmtId="0" fontId="21" fillId="14" borderId="0" applyProtection="0">
      <alignment vertical="center"/>
    </xf>
    <xf numFmtId="0" fontId="21" fillId="15" borderId="0" applyProtection="0">
      <alignment vertical="center"/>
    </xf>
    <xf numFmtId="0" fontId="21" fillId="13" borderId="0" applyProtection="0">
      <alignment vertical="center"/>
    </xf>
    <xf numFmtId="0" fontId="21" fillId="16" borderId="0" applyProtection="0">
      <alignment vertical="center"/>
    </xf>
    <xf numFmtId="0" fontId="21" fillId="17" borderId="0" applyProtection="0">
      <alignment vertical="center"/>
    </xf>
    <xf numFmtId="0" fontId="21" fillId="18" borderId="0" applyProtection="0">
      <alignment vertical="center"/>
    </xf>
    <xf numFmtId="0" fontId="16" fillId="9" borderId="0" applyProtection="0">
      <alignment vertical="center"/>
    </xf>
    <xf numFmtId="0" fontId="22" fillId="4" borderId="7" applyProtection="0">
      <alignment vertical="center"/>
    </xf>
    <xf numFmtId="0" fontId="17" fillId="7" borderId="4" applyProtection="0">
      <alignment vertical="center"/>
    </xf>
    <xf numFmtId="0" fontId="28" fillId="0" borderId="0" applyProtection="0">
      <alignment vertical="center"/>
    </xf>
    <xf numFmtId="0" fontId="18" fillId="3" borderId="8" applyProtection="0">
      <alignment vertical="center"/>
    </xf>
  </cellStyleXfs>
  <cellXfs count="73">
    <xf numFmtId="0" fontId="0" fillId="0" borderId="0" xfId="0" applyAlignment="1">
      <alignment vertical="center"/>
    </xf>
    <xf numFmtId="0" fontId="1" fillId="0" borderId="0" xfId="0" applyNumberFormat="1" applyFont="1" applyFill="1" applyBorder="1" applyAlignment="1">
      <alignment vertical="center"/>
    </xf>
    <xf numFmtId="0" fontId="2" fillId="0" borderId="0" xfId="0" applyNumberFormat="1" applyFont="1" applyFill="1" applyBorder="1" applyAlignment="1">
      <alignment vertical="center"/>
    </xf>
    <xf numFmtId="0" fontId="1" fillId="0" borderId="0" xfId="0" applyNumberFormat="1" applyFont="1" applyFill="1" applyBorder="1" applyAlignment="1">
      <alignment vertical="center" wrapText="1"/>
    </xf>
    <xf numFmtId="0" fontId="3" fillId="0" borderId="0" xfId="0" applyNumberFormat="1" applyFont="1" applyFill="1" applyBorder="1" applyAlignment="1">
      <alignment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1" fillId="0" borderId="0" xfId="0" applyFont="1" applyAlignment="1">
      <alignment vertical="center"/>
    </xf>
    <xf numFmtId="0" fontId="6" fillId="0" borderId="0" xfId="0" applyNumberFormat="1" applyFont="1" applyFill="1" applyBorder="1" applyAlignment="1">
      <alignment vertical="center"/>
    </xf>
    <xf numFmtId="0" fontId="0" fillId="0" borderId="0" xfId="0" applyNumberFormat="1" applyFont="1" applyFill="1" applyBorder="1" applyAlignment="1">
      <alignment horizontal="center" vertical="center" wrapText="1"/>
    </xf>
    <xf numFmtId="0" fontId="9" fillId="0" borderId="9" xfId="51" applyNumberFormat="1" applyFont="1" applyFill="1" applyBorder="1" applyAlignment="1">
      <alignment horizontal="center" vertical="center" wrapText="1"/>
    </xf>
    <xf numFmtId="0" fontId="5" fillId="0" borderId="9" xfId="0" applyNumberFormat="1" applyFont="1" applyFill="1" applyBorder="1" applyAlignment="1">
      <alignment vertical="center" wrapText="1"/>
    </xf>
    <xf numFmtId="180" fontId="9" fillId="0" borderId="9" xfId="51" applyNumberFormat="1" applyFont="1" applyFill="1" applyBorder="1" applyAlignment="1">
      <alignment horizontal="center" vertical="center" wrapText="1"/>
    </xf>
    <xf numFmtId="180" fontId="9" fillId="0" borderId="9" xfId="52" applyNumberFormat="1" applyFont="1" applyFill="1" applyBorder="1" applyAlignment="1">
      <alignment horizontal="center" vertical="center" wrapText="1"/>
    </xf>
    <xf numFmtId="0" fontId="5" fillId="0" borderId="9" xfId="51" applyNumberFormat="1" applyFont="1" applyFill="1" applyBorder="1" applyAlignment="1">
      <alignment horizontal="center" vertical="center" wrapText="1"/>
    </xf>
    <xf numFmtId="0" fontId="5" fillId="0" borderId="9" xfId="48" applyNumberFormat="1" applyFont="1" applyFill="1" applyBorder="1" applyAlignment="1" applyProtection="1">
      <alignment horizontal="center" vertical="center" wrapText="1"/>
      <protection locked="0"/>
    </xf>
    <xf numFmtId="0" fontId="10" fillId="4" borderId="9" xfId="47" applyNumberFormat="1" applyFont="1" applyFill="1" applyBorder="1" applyAlignment="1" applyProtection="1">
      <alignment horizontal="center" vertical="center" wrapText="1"/>
      <protection locked="0"/>
    </xf>
    <xf numFmtId="0" fontId="5" fillId="0" borderId="9" xfId="26" applyNumberFormat="1" applyFont="1" applyFill="1" applyBorder="1" applyAlignment="1">
      <alignment horizontal="center" vertical="center" wrapText="1"/>
    </xf>
    <xf numFmtId="0" fontId="5" fillId="0" borderId="9" xfId="47" applyNumberFormat="1" applyFont="1" applyFill="1" applyBorder="1" applyAlignment="1" applyProtection="1">
      <alignment horizontal="left" vertical="center" wrapText="1"/>
      <protection locked="0"/>
    </xf>
    <xf numFmtId="0" fontId="5" fillId="4" borderId="9" xfId="47" applyNumberFormat="1" applyFont="1" applyFill="1" applyBorder="1" applyAlignment="1" applyProtection="1">
      <alignment horizontal="center" vertical="center" wrapText="1"/>
      <protection locked="0"/>
    </xf>
    <xf numFmtId="0" fontId="5" fillId="4" borderId="9" xfId="47" applyNumberFormat="1" applyFont="1" applyFill="1" applyBorder="1" applyAlignment="1" applyProtection="1">
      <alignment horizontal="left" vertical="center" wrapText="1"/>
      <protection locked="0"/>
    </xf>
    <xf numFmtId="0" fontId="5" fillId="0" borderId="9" xfId="65" applyNumberFormat="1" applyFont="1" applyFill="1" applyBorder="1" applyAlignment="1">
      <alignment horizontal="center" vertical="center" wrapText="1"/>
    </xf>
    <xf numFmtId="0" fontId="5" fillId="0" borderId="9" xfId="41"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5" fillId="0" borderId="9" xfId="41" applyNumberFormat="1" applyFont="1" applyFill="1" applyBorder="1" applyAlignment="1">
      <alignment horizontal="center" vertical="center" wrapText="1"/>
    </xf>
    <xf numFmtId="0" fontId="5" fillId="0" borderId="9" xfId="84" applyNumberFormat="1" applyFont="1" applyFill="1" applyBorder="1" applyAlignment="1">
      <alignment horizontal="center" vertical="center" wrapText="1"/>
    </xf>
    <xf numFmtId="0" fontId="5" fillId="0" borderId="9" xfId="0" applyNumberFormat="1" applyFont="1" applyFill="1" applyBorder="1" applyAlignment="1">
      <alignment horizontal="left" vertical="center" wrapText="1"/>
    </xf>
    <xf numFmtId="0" fontId="5" fillId="4" borderId="9" xfId="57" applyNumberFormat="1" applyFont="1" applyFill="1" applyBorder="1" applyAlignment="1">
      <alignment horizontal="left" vertical="center" wrapText="1"/>
    </xf>
    <xf numFmtId="183" fontId="5" fillId="4" borderId="9" xfId="57" applyNumberFormat="1" applyFont="1" applyFill="1" applyBorder="1" applyAlignment="1">
      <alignment horizontal="center" vertical="center" wrapText="1"/>
    </xf>
    <xf numFmtId="0" fontId="5" fillId="0" borderId="9" xfId="0" applyNumberFormat="1" applyFont="1" applyFill="1" applyBorder="1" applyAlignment="1">
      <alignment vertical="center"/>
    </xf>
    <xf numFmtId="181" fontId="5" fillId="0" borderId="9" xfId="60" applyNumberFormat="1" applyFont="1" applyFill="1" applyBorder="1" applyAlignment="1">
      <alignment horizontal="center" vertical="center" wrapText="1"/>
    </xf>
    <xf numFmtId="0" fontId="5" fillId="0" borderId="9" xfId="44" applyNumberFormat="1" applyFont="1" applyFill="1" applyBorder="1" applyAlignment="1">
      <alignment horizontal="left" vertical="center" wrapText="1"/>
    </xf>
    <xf numFmtId="183" fontId="5" fillId="0" borderId="9" xfId="60" applyNumberFormat="1" applyFont="1" applyFill="1" applyBorder="1" applyAlignment="1">
      <alignment horizontal="center" vertical="center" wrapText="1"/>
    </xf>
    <xf numFmtId="0" fontId="5" fillId="0" borderId="9" xfId="60" applyNumberFormat="1" applyFont="1" applyFill="1" applyBorder="1" applyAlignment="1">
      <alignment horizontal="center" vertical="center" wrapText="1"/>
    </xf>
    <xf numFmtId="0" fontId="9" fillId="0" borderId="9" xfId="52" applyNumberFormat="1" applyFont="1" applyFill="1" applyBorder="1" applyAlignment="1">
      <alignment horizontal="center" vertical="center" wrapText="1"/>
    </xf>
    <xf numFmtId="0" fontId="4" fillId="0" borderId="0" xfId="0" applyNumberFormat="1" applyFont="1" applyFill="1" applyBorder="1" applyAlignment="1">
      <alignment vertical="center" wrapText="1"/>
    </xf>
    <xf numFmtId="180" fontId="4" fillId="0" borderId="0" xfId="52" applyNumberFormat="1" applyFont="1" applyFill="1" applyBorder="1" applyAlignment="1">
      <alignment horizontal="center" vertical="center" wrapText="1"/>
    </xf>
    <xf numFmtId="0" fontId="11" fillId="0" borderId="9" xfId="0" applyNumberFormat="1" applyFont="1" applyFill="1" applyBorder="1" applyAlignment="1">
      <alignment vertical="center" wrapText="1"/>
    </xf>
    <xf numFmtId="0" fontId="5" fillId="0" borderId="9" xfId="46" applyNumberFormat="1" applyFont="1" applyFill="1" applyBorder="1" applyAlignment="1">
      <alignment horizontal="center" vertical="center" wrapText="1"/>
    </xf>
    <xf numFmtId="0" fontId="5" fillId="0" borderId="9" xfId="43" applyNumberFormat="1" applyFont="1" applyFill="1" applyBorder="1" applyAlignment="1">
      <alignment horizontal="center" vertical="center" wrapText="1"/>
    </xf>
    <xf numFmtId="49" fontId="5" fillId="4" borderId="9" xfId="0" applyNumberFormat="1" applyFont="1" applyFill="1" applyBorder="1" applyAlignment="1">
      <alignment horizontal="center" vertical="center" wrapText="1"/>
    </xf>
    <xf numFmtId="0" fontId="5" fillId="0" borderId="9" xfId="45"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49"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5" fillId="0" borderId="9" xfId="40" applyNumberFormat="1" applyFont="1" applyFill="1" applyBorder="1" applyAlignment="1">
      <alignment horizontal="center" vertical="center" wrapText="1"/>
      <protection/>
    </xf>
    <xf numFmtId="0" fontId="5" fillId="0" borderId="9" xfId="42" applyNumberFormat="1" applyFont="1" applyFill="1" applyBorder="1" applyAlignment="1">
      <alignment horizontal="center" vertical="center" wrapText="1"/>
    </xf>
    <xf numFmtId="0" fontId="5" fillId="4" borderId="9" xfId="60" applyNumberFormat="1" applyFont="1" applyFill="1" applyBorder="1" applyAlignment="1">
      <alignment horizontal="center" vertical="center" wrapText="1"/>
    </xf>
    <xf numFmtId="0" fontId="5" fillId="0" borderId="9" xfId="55" applyNumberFormat="1" applyFont="1" applyFill="1" applyBorder="1" applyAlignment="1">
      <alignment horizontal="center" vertical="center" wrapText="1"/>
    </xf>
    <xf numFmtId="49" fontId="5" fillId="0" borderId="9" xfId="6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180" fontId="9" fillId="0" borderId="9" xfId="51" applyNumberFormat="1" applyFont="1" applyFill="1" applyBorder="1" applyAlignment="1">
      <alignment horizontal="left" vertical="center" wrapText="1"/>
    </xf>
    <xf numFmtId="0" fontId="5" fillId="0" borderId="9" xfId="51" applyNumberFormat="1" applyFont="1" applyFill="1" applyBorder="1" applyAlignment="1">
      <alignment horizontal="left" vertical="center" wrapText="1"/>
    </xf>
    <xf numFmtId="0" fontId="5" fillId="0" borderId="9" xfId="26" applyNumberFormat="1" applyFont="1" applyFill="1" applyBorder="1" applyAlignment="1">
      <alignment horizontal="left" vertical="center" wrapText="1"/>
    </xf>
    <xf numFmtId="0" fontId="5" fillId="0" borderId="9" xfId="65" applyNumberFormat="1" applyFont="1" applyFill="1" applyBorder="1" applyAlignment="1">
      <alignment horizontal="left" vertical="center" wrapText="1"/>
    </xf>
    <xf numFmtId="0" fontId="5" fillId="0" borderId="9" xfId="84" applyNumberFormat="1" applyFont="1" applyFill="1" applyBorder="1" applyAlignment="1">
      <alignment horizontal="left" vertical="center" wrapText="1"/>
    </xf>
    <xf numFmtId="181" fontId="5" fillId="0" borderId="9" xfId="6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0" fontId="1" fillId="0" borderId="0" xfId="0" applyNumberFormat="1" applyFont="1" applyFill="1" applyBorder="1" applyAlignment="1">
      <alignment horizontal="left" vertical="center"/>
    </xf>
    <xf numFmtId="0" fontId="6" fillId="0" borderId="0" xfId="0" applyNumberFormat="1" applyFont="1" applyFill="1" applyBorder="1" applyAlignment="1">
      <alignment horizontal="left" vertical="center"/>
    </xf>
    <xf numFmtId="0" fontId="34" fillId="0" borderId="10" xfId="57" applyNumberFormat="1" applyFont="1" applyFill="1" applyBorder="1" applyAlignment="1">
      <alignment horizontal="center" vertical="center" wrapText="1"/>
    </xf>
    <xf numFmtId="0" fontId="36" fillId="0" borderId="0" xfId="0" applyNumberFormat="1" applyFont="1" applyFill="1" applyBorder="1" applyAlignment="1">
      <alignment horizontal="left" vertical="center"/>
    </xf>
    <xf numFmtId="0" fontId="7" fillId="0" borderId="9" xfId="57" applyNumberFormat="1" applyFont="1" applyFill="1" applyBorder="1" applyAlignment="1">
      <alignment horizontal="center" vertical="center" wrapText="1"/>
    </xf>
    <xf numFmtId="0" fontId="35" fillId="0" borderId="9" xfId="0" applyNumberFormat="1" applyFont="1" applyFill="1" applyBorder="1" applyAlignment="1">
      <alignment horizontal="center" vertical="center" wrapText="1"/>
    </xf>
    <xf numFmtId="0" fontId="11" fillId="0" borderId="9" xfId="0" applyNumberFormat="1" applyFont="1" applyFill="1" applyBorder="1" applyAlignment="1">
      <alignment horizontal="center" vertical="center" wrapText="1"/>
    </xf>
    <xf numFmtId="0" fontId="11" fillId="0" borderId="9" xfId="0" applyNumberFormat="1" applyFont="1" applyFill="1" applyBorder="1" applyAlignment="1">
      <alignment vertical="center" wrapText="1"/>
    </xf>
    <xf numFmtId="180" fontId="7" fillId="0" borderId="9" xfId="57" applyNumberFormat="1" applyFont="1" applyFill="1" applyBorder="1" applyAlignment="1">
      <alignment horizontal="center" vertical="center" wrapText="1"/>
    </xf>
    <xf numFmtId="0" fontId="9" fillId="0" borderId="9" xfId="51" applyNumberFormat="1" applyFont="1" applyFill="1" applyBorder="1" applyAlignment="1">
      <alignment horizontal="center" vertical="center" wrapText="1"/>
    </xf>
    <xf numFmtId="180" fontId="8" fillId="0" borderId="11" xfId="57" applyNumberFormat="1" applyFont="1" applyFill="1" applyBorder="1" applyAlignment="1">
      <alignment horizontal="center" vertical="center" wrapText="1"/>
    </xf>
    <xf numFmtId="180" fontId="8" fillId="0" borderId="12" xfId="57" applyNumberFormat="1" applyFont="1" applyFill="1" applyBorder="1" applyAlignment="1">
      <alignment horizontal="center" vertical="center" wrapText="1"/>
    </xf>
  </cellXfs>
  <cellStyles count="7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20计划_104" xfId="40"/>
    <cellStyle name="常规_2020计划_25" xfId="41"/>
    <cellStyle name="常规_2020计划_25_Sheet7 (2)_21" xfId="42"/>
    <cellStyle name="常规_Sheet1_139" xfId="43"/>
    <cellStyle name="常规_Sheet1_Sheet7 (2)_13" xfId="44"/>
    <cellStyle name="常规_Sheet2" xfId="45"/>
    <cellStyle name="常规_Sheet7" xfId="46"/>
    <cellStyle name="常规_Sheet7 (2)" xfId="47"/>
    <cellStyle name="常规_Sheet7 (2)_3" xfId="48"/>
    <cellStyle name="常规_政府投资" xfId="49"/>
    <cellStyle name="常规2020计划1" xfId="50"/>
    <cellStyle name="常规Sheet1" xfId="51"/>
    <cellStyle name="常规Sheet11" xfId="52"/>
    <cellStyle name="常规Sheet112" xfId="53"/>
    <cellStyle name="常规Sheet1139" xfId="54"/>
    <cellStyle name="常规Sheet1政府投资11重点项目1" xfId="55"/>
    <cellStyle name="常规Sheet2" xfId="56"/>
    <cellStyle name="常规Sheet21" xfId="57"/>
    <cellStyle name="常规Sheet22" xfId="58"/>
    <cellStyle name="常规Sheet24" xfId="59"/>
    <cellStyle name="常规Sheet7" xfId="60"/>
    <cellStyle name="常规政府投资" xfId="61"/>
    <cellStyle name="常规重点项目19" xfId="62"/>
    <cellStyle name="Hyperlink" xfId="63"/>
    <cellStyle name="好"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Followed Hyperlink" xfId="84"/>
    <cellStyle name="注释" xfId="85"/>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9525</xdr:colOff>
      <xdr:row>1</xdr:row>
      <xdr:rowOff>171450</xdr:rowOff>
    </xdr:to>
    <xdr:pic>
      <xdr:nvPicPr>
        <xdr:cNvPr id="1" name="Picture 105"/>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 name="Picture 106"/>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 name="Picture 107"/>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 name="Picture 108"/>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5" name="Picture 109"/>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6" name="Picture 110"/>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7" name="Picture 111"/>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8" name="Picture 112"/>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9" name="Picture 113"/>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0" name="Picture 114"/>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1" name="Picture 115"/>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2" name="Picture 116"/>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3" name="Picture 117"/>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4" name="Picture 118"/>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5" name="Picture 119"/>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6" name="Picture 120"/>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7" name="Picture 121"/>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8" name="Picture 122"/>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19" name="Picture 123"/>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0" name="Picture 124"/>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1" name="Picture 125"/>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2" name="Picture 126"/>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3" name="Picture 127"/>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4" name="Picture 128"/>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5" name="Picture 129"/>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6" name="Picture 130"/>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7" name="Picture 131"/>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8" name="Picture 132"/>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29" name="Picture 133"/>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0" name="Picture 134"/>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1" name="Picture 135"/>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2" name="Picture 136"/>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3" name="Picture 137"/>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4" name="Picture 138"/>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5" name="Picture 139"/>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6" name="Picture 140"/>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7" name="Picture 141"/>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8" name="Picture 142"/>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39" name="Picture 143"/>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0" name="Picture 144"/>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1" name="Picture 145"/>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2" name="Picture 146"/>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3" name="Picture 147"/>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4" name="Picture 148"/>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5" name="Picture 149"/>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6" name="Picture 150"/>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7" name="Picture 151"/>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8" name="Picture 152"/>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49" name="Picture 153"/>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50" name="Picture 154"/>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51" name="Picture 155"/>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twoCellAnchor>
    <xdr:from>
      <xdr:col>0</xdr:col>
      <xdr:colOff>0</xdr:colOff>
      <xdr:row>1</xdr:row>
      <xdr:rowOff>0</xdr:rowOff>
    </xdr:from>
    <xdr:to>
      <xdr:col>0</xdr:col>
      <xdr:colOff>9525</xdr:colOff>
      <xdr:row>1</xdr:row>
      <xdr:rowOff>171450</xdr:rowOff>
    </xdr:to>
    <xdr:pic>
      <xdr:nvPicPr>
        <xdr:cNvPr id="52" name="Picture 156"/>
        <xdr:cNvPicPr preferRelativeResize="1">
          <a:picLocks noChangeAspect="1"/>
        </xdr:cNvPicPr>
      </xdr:nvPicPr>
      <xdr:blipFill>
        <a:blip r:embed="rId1"/>
        <a:stretch>
          <a:fillRect/>
        </a:stretch>
      </xdr:blipFill>
      <xdr:spPr>
        <a:xfrm>
          <a:off x="0" y="276225"/>
          <a:ext cx="95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O115"/>
  <sheetViews>
    <sheetView tabSelected="1" zoomScale="90" zoomScaleNormal="90" zoomScaleSheetLayoutView="100" workbookViewId="0" topLeftCell="A1">
      <pane xSplit="8" ySplit="5" topLeftCell="I15" activePane="bottomRight" state="frozen"/>
      <selection pane="topLeft" activeCell="A1" sqref="A1"/>
      <selection pane="topRight" activeCell="A1" sqref="A1"/>
      <selection pane="bottomLeft" activeCell="A1" sqref="A1"/>
      <selection pane="bottomRight" activeCell="H16" sqref="H16"/>
    </sheetView>
  </sheetViews>
  <sheetFormatPr defaultColWidth="8.00390625" defaultRowHeight="14.25" customHeight="1"/>
  <cols>
    <col min="1" max="1" width="3.50390625" style="8" customWidth="1"/>
    <col min="2" max="2" width="21.875" style="8" customWidth="1"/>
    <col min="3" max="3" width="3.875" style="8" customWidth="1"/>
    <col min="4" max="4" width="5.75390625" style="8" customWidth="1"/>
    <col min="5" max="5" width="9.125" style="8" customWidth="1"/>
    <col min="6" max="6" width="7.625" style="8" customWidth="1"/>
    <col min="7" max="7" width="7.50390625" style="8" customWidth="1"/>
    <col min="8" max="8" width="36.875" style="62" customWidth="1"/>
    <col min="9" max="9" width="6.75390625" style="8" customWidth="1"/>
    <col min="10" max="10" width="8.375" style="8" customWidth="1"/>
    <col min="11" max="11" width="6.875" style="9" customWidth="1"/>
    <col min="12" max="12" width="6.625" style="9" customWidth="1"/>
    <col min="13" max="32" width="9.00390625" style="1" customWidth="1"/>
    <col min="33" max="224" width="8.00390625" style="1" customWidth="1"/>
    <col min="225" max="235" width="9.00390625" style="1" customWidth="1"/>
    <col min="236" max="249" width="8.00390625" style="1" customWidth="1"/>
  </cols>
  <sheetData>
    <row r="1" spans="1:2" ht="21.75" customHeight="1">
      <c r="A1" s="64" t="s">
        <v>153</v>
      </c>
      <c r="B1" s="64"/>
    </row>
    <row r="2" spans="1:12" s="1" customFormat="1" ht="30" customHeight="1">
      <c r="A2" s="63" t="s">
        <v>0</v>
      </c>
      <c r="B2" s="63"/>
      <c r="C2" s="63"/>
      <c r="D2" s="63"/>
      <c r="E2" s="63"/>
      <c r="F2" s="63"/>
      <c r="G2" s="63"/>
      <c r="H2" s="63"/>
      <c r="I2" s="63"/>
      <c r="J2" s="63"/>
      <c r="K2" s="63"/>
      <c r="L2" s="63"/>
    </row>
    <row r="3" spans="1:12" s="2" customFormat="1" ht="27.75" customHeight="1">
      <c r="A3" s="65" t="s">
        <v>1</v>
      </c>
      <c r="B3" s="65" t="s">
        <v>2</v>
      </c>
      <c r="C3" s="65" t="s">
        <v>3</v>
      </c>
      <c r="D3" s="65" t="s">
        <v>4</v>
      </c>
      <c r="E3" s="69" t="s">
        <v>5</v>
      </c>
      <c r="F3" s="69" t="s">
        <v>146</v>
      </c>
      <c r="G3" s="69" t="s">
        <v>6</v>
      </c>
      <c r="H3" s="71" t="s">
        <v>7</v>
      </c>
      <c r="I3" s="65" t="s">
        <v>8</v>
      </c>
      <c r="J3" s="65" t="s">
        <v>9</v>
      </c>
      <c r="K3" s="66" t="s">
        <v>143</v>
      </c>
      <c r="L3" s="67" t="s">
        <v>10</v>
      </c>
    </row>
    <row r="4" spans="1:12" s="2" customFormat="1" ht="23.25" customHeight="1">
      <c r="A4" s="65"/>
      <c r="B4" s="65"/>
      <c r="C4" s="65"/>
      <c r="D4" s="65"/>
      <c r="E4" s="69"/>
      <c r="F4" s="69"/>
      <c r="G4" s="69"/>
      <c r="H4" s="72"/>
      <c r="I4" s="65"/>
      <c r="J4" s="65"/>
      <c r="K4" s="66"/>
      <c r="L4" s="68"/>
    </row>
    <row r="5" spans="1:12" s="5" customFormat="1" ht="27" customHeight="1">
      <c r="A5" s="70" t="s">
        <v>11</v>
      </c>
      <c r="B5" s="70"/>
      <c r="C5" s="11"/>
      <c r="D5" s="11"/>
      <c r="E5" s="12">
        <v>1601939.13</v>
      </c>
      <c r="F5" s="13">
        <f>F6+F26+F42+F57</f>
        <v>495725</v>
      </c>
      <c r="G5" s="13">
        <f>G6+G26+G42+G54+G57</f>
        <v>428346.37</v>
      </c>
      <c r="H5" s="53"/>
      <c r="I5" s="11"/>
      <c r="J5" s="11"/>
      <c r="K5" s="37"/>
      <c r="L5" s="37"/>
    </row>
    <row r="6" spans="1:12" s="5" customFormat="1" ht="20.25" customHeight="1">
      <c r="A6" s="70" t="s">
        <v>12</v>
      </c>
      <c r="B6" s="70"/>
      <c r="C6" s="11"/>
      <c r="D6" s="11"/>
      <c r="E6" s="12">
        <f>E7+E18</f>
        <v>1258307</v>
      </c>
      <c r="F6" s="13">
        <f>F7+F18</f>
        <v>420000</v>
      </c>
      <c r="G6" s="13">
        <f>G7+G18</f>
        <v>313000</v>
      </c>
      <c r="H6" s="53"/>
      <c r="I6" s="11"/>
      <c r="J6" s="11"/>
      <c r="K6" s="37"/>
      <c r="L6" s="37"/>
    </row>
    <row r="7" spans="1:12" s="5" customFormat="1" ht="21" customHeight="1">
      <c r="A7" s="70" t="s">
        <v>13</v>
      </c>
      <c r="B7" s="70"/>
      <c r="C7" s="11"/>
      <c r="D7" s="11"/>
      <c r="E7" s="12">
        <f>E8+E9+E17+E10+E11+E12+E13+E14+E15+E16</f>
        <v>426872</v>
      </c>
      <c r="F7" s="12">
        <f>F8+F9+F17+F10+F11+F12+F13+F14+F15+F16</f>
        <v>0</v>
      </c>
      <c r="G7" s="12">
        <f>G8+G9+G17+G10+G11+G12+G13+G14+G15+G16</f>
        <v>217000</v>
      </c>
      <c r="H7" s="53"/>
      <c r="I7" s="11"/>
      <c r="J7" s="11"/>
      <c r="K7" s="37"/>
      <c r="L7" s="37"/>
    </row>
    <row r="8" spans="1:249" s="6" customFormat="1" ht="42" customHeight="1">
      <c r="A8" s="14">
        <v>1</v>
      </c>
      <c r="B8" s="14" t="s">
        <v>14</v>
      </c>
      <c r="C8" s="14" t="s">
        <v>15</v>
      </c>
      <c r="D8" s="14" t="s">
        <v>16</v>
      </c>
      <c r="E8" s="14">
        <v>40930</v>
      </c>
      <c r="F8" s="14">
        <v>0</v>
      </c>
      <c r="G8" s="14">
        <v>30000</v>
      </c>
      <c r="H8" s="54" t="s">
        <v>17</v>
      </c>
      <c r="I8" s="38">
        <v>2020.03</v>
      </c>
      <c r="J8" s="14" t="s">
        <v>18</v>
      </c>
      <c r="K8" s="23" t="s">
        <v>19</v>
      </c>
      <c r="L8" s="23" t="s">
        <v>20</v>
      </c>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row>
    <row r="9" spans="1:249" s="6" customFormat="1" ht="42" customHeight="1">
      <c r="A9" s="14">
        <v>2</v>
      </c>
      <c r="B9" s="14" t="s">
        <v>21</v>
      </c>
      <c r="C9" s="14" t="s">
        <v>15</v>
      </c>
      <c r="D9" s="14" t="s">
        <v>16</v>
      </c>
      <c r="E9" s="14">
        <v>34836</v>
      </c>
      <c r="F9" s="14">
        <v>0</v>
      </c>
      <c r="G9" s="14">
        <v>10000</v>
      </c>
      <c r="H9" s="54" t="s">
        <v>22</v>
      </c>
      <c r="I9" s="38">
        <v>2020.03</v>
      </c>
      <c r="J9" s="14" t="s">
        <v>18</v>
      </c>
      <c r="K9" s="23" t="s">
        <v>23</v>
      </c>
      <c r="L9" s="23" t="s">
        <v>24</v>
      </c>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row>
    <row r="10" spans="1:249" s="6" customFormat="1" ht="52.5" customHeight="1">
      <c r="A10" s="14">
        <v>3</v>
      </c>
      <c r="B10" s="14" t="s">
        <v>30</v>
      </c>
      <c r="C10" s="14" t="s">
        <v>15</v>
      </c>
      <c r="D10" s="14" t="s">
        <v>16</v>
      </c>
      <c r="E10" s="14">
        <v>32000</v>
      </c>
      <c r="F10" s="14">
        <v>0</v>
      </c>
      <c r="G10" s="14">
        <v>20000</v>
      </c>
      <c r="H10" s="54" t="s">
        <v>31</v>
      </c>
      <c r="I10" s="38">
        <v>2020.04</v>
      </c>
      <c r="J10" s="14" t="s">
        <v>18</v>
      </c>
      <c r="K10" s="23" t="s">
        <v>32</v>
      </c>
      <c r="L10" s="23" t="s">
        <v>29</v>
      </c>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row>
    <row r="11" spans="1:249" s="6" customFormat="1" ht="85.5" customHeight="1">
      <c r="A11" s="14">
        <v>4</v>
      </c>
      <c r="B11" s="14" t="s">
        <v>33</v>
      </c>
      <c r="C11" s="15" t="s">
        <v>15</v>
      </c>
      <c r="D11" s="16" t="s">
        <v>16</v>
      </c>
      <c r="E11" s="16">
        <v>41000</v>
      </c>
      <c r="F11" s="14">
        <v>0</v>
      </c>
      <c r="G11" s="16">
        <v>20000</v>
      </c>
      <c r="H11" s="20" t="s">
        <v>154</v>
      </c>
      <c r="I11" s="38">
        <v>0</v>
      </c>
      <c r="J11" s="23" t="s">
        <v>18</v>
      </c>
      <c r="K11" s="23" t="s">
        <v>34</v>
      </c>
      <c r="L11" s="23" t="s">
        <v>29</v>
      </c>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row>
    <row r="12" spans="1:249" s="6" customFormat="1" ht="45.75" customHeight="1">
      <c r="A12" s="14">
        <v>5</v>
      </c>
      <c r="B12" s="14" t="s">
        <v>35</v>
      </c>
      <c r="C12" s="14" t="s">
        <v>15</v>
      </c>
      <c r="D12" s="14" t="s">
        <v>16</v>
      </c>
      <c r="E12" s="14">
        <v>38000</v>
      </c>
      <c r="F12" s="14">
        <v>0</v>
      </c>
      <c r="G12" s="14">
        <v>10000</v>
      </c>
      <c r="H12" s="54" t="s">
        <v>36</v>
      </c>
      <c r="I12" s="38">
        <v>2020.04</v>
      </c>
      <c r="J12" s="14" t="s">
        <v>18</v>
      </c>
      <c r="K12" s="23" t="s">
        <v>37</v>
      </c>
      <c r="L12" s="23" t="s">
        <v>29</v>
      </c>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row>
    <row r="13" spans="1:249" s="6" customFormat="1" ht="40.5" customHeight="1">
      <c r="A13" s="14">
        <v>6</v>
      </c>
      <c r="B13" s="17" t="s">
        <v>38</v>
      </c>
      <c r="C13" s="17" t="s">
        <v>15</v>
      </c>
      <c r="D13" s="17">
        <v>2020</v>
      </c>
      <c r="E13" s="17">
        <v>79000</v>
      </c>
      <c r="F13" s="17">
        <v>0</v>
      </c>
      <c r="G13" s="17">
        <v>77000</v>
      </c>
      <c r="H13" s="55" t="s">
        <v>39</v>
      </c>
      <c r="I13" s="39">
        <v>2020.03</v>
      </c>
      <c r="J13" s="17" t="s">
        <v>40</v>
      </c>
      <c r="K13" s="23" t="s">
        <v>41</v>
      </c>
      <c r="L13" s="23" t="s">
        <v>29</v>
      </c>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row>
    <row r="14" spans="1:249" s="6" customFormat="1" ht="54.75" customHeight="1">
      <c r="A14" s="14">
        <v>7</v>
      </c>
      <c r="B14" s="18" t="s">
        <v>42</v>
      </c>
      <c r="C14" s="14" t="s">
        <v>15</v>
      </c>
      <c r="D14" s="14" t="s">
        <v>26</v>
      </c>
      <c r="E14" s="19">
        <v>34106</v>
      </c>
      <c r="F14" s="14">
        <v>0</v>
      </c>
      <c r="G14" s="19">
        <v>15000</v>
      </c>
      <c r="H14" s="20" t="s">
        <v>155</v>
      </c>
      <c r="I14" s="40" t="s">
        <v>43</v>
      </c>
      <c r="J14" s="23" t="s">
        <v>18</v>
      </c>
      <c r="K14" s="40" t="s">
        <v>44</v>
      </c>
      <c r="L14" s="23" t="s">
        <v>29</v>
      </c>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row>
    <row r="15" spans="1:249" s="6" customFormat="1" ht="42.75" customHeight="1">
      <c r="A15" s="14">
        <v>8</v>
      </c>
      <c r="B15" s="14" t="s">
        <v>45</v>
      </c>
      <c r="C15" s="14" t="s">
        <v>15</v>
      </c>
      <c r="D15" s="14" t="s">
        <v>26</v>
      </c>
      <c r="E15" s="14">
        <v>56200</v>
      </c>
      <c r="F15" s="14">
        <v>0</v>
      </c>
      <c r="G15" s="14">
        <v>10000</v>
      </c>
      <c r="H15" s="54" t="s">
        <v>46</v>
      </c>
      <c r="I15" s="38">
        <v>2020.04</v>
      </c>
      <c r="J15" s="23" t="s">
        <v>18</v>
      </c>
      <c r="K15" s="23" t="s">
        <v>47</v>
      </c>
      <c r="L15" s="23" t="s">
        <v>29</v>
      </c>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row>
    <row r="16" spans="1:249" s="6" customFormat="1" ht="45.75" customHeight="1">
      <c r="A16" s="14">
        <v>9</v>
      </c>
      <c r="B16" s="14" t="s">
        <v>156</v>
      </c>
      <c r="C16" s="14" t="s">
        <v>15</v>
      </c>
      <c r="D16" s="14" t="s">
        <v>16</v>
      </c>
      <c r="E16" s="14">
        <v>12000</v>
      </c>
      <c r="F16" s="14">
        <v>0</v>
      </c>
      <c r="G16" s="14">
        <v>10000</v>
      </c>
      <c r="H16" s="54" t="s">
        <v>48</v>
      </c>
      <c r="I16" s="38">
        <v>2020.05</v>
      </c>
      <c r="J16" s="23" t="s">
        <v>18</v>
      </c>
      <c r="K16" s="23" t="s">
        <v>157</v>
      </c>
      <c r="L16" s="23" t="s">
        <v>29</v>
      </c>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row>
    <row r="17" spans="1:249" s="6" customFormat="1" ht="51" customHeight="1">
      <c r="A17" s="14">
        <v>10</v>
      </c>
      <c r="B17" s="14" t="s">
        <v>25</v>
      </c>
      <c r="C17" s="14" t="s">
        <v>15</v>
      </c>
      <c r="D17" s="14" t="s">
        <v>26</v>
      </c>
      <c r="E17" s="14">
        <v>58800</v>
      </c>
      <c r="F17" s="14">
        <v>0</v>
      </c>
      <c r="G17" s="14">
        <v>15000</v>
      </c>
      <c r="H17" s="54" t="s">
        <v>27</v>
      </c>
      <c r="I17" s="38">
        <v>2020.03</v>
      </c>
      <c r="J17" s="14" t="s">
        <v>18</v>
      </c>
      <c r="K17" s="23" t="s">
        <v>28</v>
      </c>
      <c r="L17" s="23" t="s">
        <v>29</v>
      </c>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row>
    <row r="18" spans="1:249" s="6" customFormat="1" ht="27" customHeight="1">
      <c r="A18" s="70" t="s">
        <v>50</v>
      </c>
      <c r="B18" s="70"/>
      <c r="C18" s="11"/>
      <c r="D18" s="11"/>
      <c r="E18" s="12">
        <f>E19+E20+E21+E22+E23+E24+E25</f>
        <v>831435</v>
      </c>
      <c r="F18" s="13">
        <f>F19+F20+F21+F22+F23+F24+F25</f>
        <v>420000</v>
      </c>
      <c r="G18" s="13">
        <f>G19+G20+G21+G22+G23+G24+G25</f>
        <v>96000</v>
      </c>
      <c r="H18" s="53"/>
      <c r="I18" s="11"/>
      <c r="J18" s="11"/>
      <c r="K18" s="23"/>
      <c r="L18" s="23"/>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row>
    <row r="19" spans="1:249" s="6" customFormat="1" ht="43.5" customHeight="1">
      <c r="A19" s="14">
        <v>11</v>
      </c>
      <c r="B19" s="14" t="s">
        <v>51</v>
      </c>
      <c r="C19" s="14" t="s">
        <v>52</v>
      </c>
      <c r="D19" s="14" t="s">
        <v>53</v>
      </c>
      <c r="E19" s="14">
        <v>52000</v>
      </c>
      <c r="F19" s="14">
        <v>8000</v>
      </c>
      <c r="G19" s="14">
        <v>15000</v>
      </c>
      <c r="H19" s="54" t="s">
        <v>54</v>
      </c>
      <c r="I19" s="38">
        <v>2020.03</v>
      </c>
      <c r="J19" s="23" t="s">
        <v>18</v>
      </c>
      <c r="K19" s="23" t="s">
        <v>55</v>
      </c>
      <c r="L19" s="23" t="s">
        <v>29</v>
      </c>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row>
    <row r="20" spans="1:249" s="6" customFormat="1" ht="42.75" customHeight="1">
      <c r="A20" s="14">
        <v>12</v>
      </c>
      <c r="B20" s="14" t="s">
        <v>56</v>
      </c>
      <c r="C20" s="14" t="s">
        <v>52</v>
      </c>
      <c r="D20" s="14" t="s">
        <v>53</v>
      </c>
      <c r="E20" s="14">
        <v>24000</v>
      </c>
      <c r="F20" s="14">
        <v>5000</v>
      </c>
      <c r="G20" s="14">
        <v>5000</v>
      </c>
      <c r="H20" s="54" t="s">
        <v>57</v>
      </c>
      <c r="I20" s="38">
        <v>2020.03</v>
      </c>
      <c r="J20" s="23" t="s">
        <v>18</v>
      </c>
      <c r="K20" s="23" t="s">
        <v>58</v>
      </c>
      <c r="L20" s="23" t="s">
        <v>29</v>
      </c>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row>
    <row r="21" spans="1:249" s="6" customFormat="1" ht="43.5" customHeight="1">
      <c r="A21" s="14">
        <v>13</v>
      </c>
      <c r="B21" s="14" t="s">
        <v>59</v>
      </c>
      <c r="C21" s="14" t="s">
        <v>52</v>
      </c>
      <c r="D21" s="14" t="s">
        <v>60</v>
      </c>
      <c r="E21" s="14">
        <v>490300</v>
      </c>
      <c r="F21" s="14">
        <v>275000</v>
      </c>
      <c r="G21" s="14">
        <v>30000</v>
      </c>
      <c r="H21" s="54" t="s">
        <v>61</v>
      </c>
      <c r="I21" s="38">
        <v>2020.02</v>
      </c>
      <c r="J21" s="23" t="s">
        <v>18</v>
      </c>
      <c r="K21" s="23" t="s">
        <v>41</v>
      </c>
      <c r="L21" s="23" t="s">
        <v>29</v>
      </c>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c r="GQ21" s="8"/>
      <c r="GR21" s="8"/>
      <c r="GS21" s="8"/>
      <c r="GT21" s="8"/>
      <c r="GU21" s="8"/>
      <c r="GV21" s="8"/>
      <c r="GW21" s="8"/>
      <c r="GX21" s="8"/>
      <c r="GY21" s="8"/>
      <c r="GZ21" s="8"/>
      <c r="HA21" s="8"/>
      <c r="HB21" s="8"/>
      <c r="HC21" s="8"/>
      <c r="HD21" s="8"/>
      <c r="HE21" s="8"/>
      <c r="HF21" s="8"/>
      <c r="HG21" s="8"/>
      <c r="HH21" s="8"/>
      <c r="HI21" s="8"/>
      <c r="HJ21" s="8"/>
      <c r="HK21" s="8"/>
      <c r="HL21" s="8"/>
      <c r="HM21" s="8"/>
      <c r="HN21" s="8"/>
      <c r="HO21" s="8"/>
      <c r="HP21" s="8"/>
      <c r="HQ21" s="8"/>
      <c r="HR21" s="8"/>
      <c r="HS21" s="8"/>
      <c r="HT21" s="8"/>
      <c r="HU21" s="8"/>
      <c r="HV21" s="8"/>
      <c r="HW21" s="8"/>
      <c r="HX21" s="8"/>
      <c r="HY21" s="8"/>
      <c r="HZ21" s="8"/>
      <c r="IA21" s="8"/>
      <c r="IB21" s="8"/>
      <c r="IC21" s="8"/>
      <c r="ID21" s="8"/>
      <c r="IE21" s="8"/>
      <c r="IF21" s="8"/>
      <c r="IG21" s="8"/>
      <c r="IH21" s="8"/>
      <c r="II21" s="8"/>
      <c r="IJ21" s="8"/>
      <c r="IK21" s="8"/>
      <c r="IL21" s="8"/>
      <c r="IM21" s="8"/>
      <c r="IN21" s="8"/>
      <c r="IO21" s="8"/>
    </row>
    <row r="22" spans="1:249" s="6" customFormat="1" ht="46.5" customHeight="1">
      <c r="A22" s="14">
        <v>14</v>
      </c>
      <c r="B22" s="21" t="s">
        <v>62</v>
      </c>
      <c r="C22" s="21" t="s">
        <v>52</v>
      </c>
      <c r="D22" s="21" t="s">
        <v>53</v>
      </c>
      <c r="E22" s="21">
        <v>24000</v>
      </c>
      <c r="F22" s="21">
        <v>7000</v>
      </c>
      <c r="G22" s="21">
        <v>8000</v>
      </c>
      <c r="H22" s="56" t="s">
        <v>63</v>
      </c>
      <c r="I22" s="41">
        <v>2020.04</v>
      </c>
      <c r="J22" s="23" t="s">
        <v>18</v>
      </c>
      <c r="K22" s="23" t="s">
        <v>55</v>
      </c>
      <c r="L22" s="23" t="s">
        <v>29</v>
      </c>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c r="GP22" s="8"/>
      <c r="GQ22" s="8"/>
      <c r="GR22" s="8"/>
      <c r="GS22" s="8"/>
      <c r="GT22" s="8"/>
      <c r="GU22" s="8"/>
      <c r="GV22" s="8"/>
      <c r="GW22" s="8"/>
      <c r="GX22" s="8"/>
      <c r="GY22" s="8"/>
      <c r="GZ22" s="8"/>
      <c r="HA22" s="8"/>
      <c r="HB22" s="8"/>
      <c r="HC22" s="8"/>
      <c r="HD22" s="8"/>
      <c r="HE22" s="8"/>
      <c r="HF22" s="8"/>
      <c r="HG22" s="8"/>
      <c r="HH22" s="8"/>
      <c r="HI22" s="8"/>
      <c r="HJ22" s="8"/>
      <c r="HK22" s="8"/>
      <c r="HL22" s="8"/>
      <c r="HM22" s="8"/>
      <c r="HN22" s="8"/>
      <c r="HO22" s="8"/>
      <c r="HP22" s="8"/>
      <c r="HQ22" s="8"/>
      <c r="HR22" s="8"/>
      <c r="HS22" s="8"/>
      <c r="HT22" s="8"/>
      <c r="HU22" s="8"/>
      <c r="HV22" s="8"/>
      <c r="HW22" s="8"/>
      <c r="HX22" s="8"/>
      <c r="HY22" s="8"/>
      <c r="HZ22" s="8"/>
      <c r="IA22" s="8"/>
      <c r="IB22" s="8"/>
      <c r="IC22" s="8"/>
      <c r="ID22" s="8"/>
      <c r="IE22" s="8"/>
      <c r="IF22" s="8"/>
      <c r="IG22" s="8"/>
      <c r="IH22" s="8"/>
      <c r="II22" s="8"/>
      <c r="IJ22" s="8"/>
      <c r="IK22" s="8"/>
      <c r="IL22" s="8"/>
      <c r="IM22" s="8"/>
      <c r="IN22" s="8"/>
      <c r="IO22" s="8"/>
    </row>
    <row r="23" spans="1:249" s="6" customFormat="1" ht="44.25" customHeight="1">
      <c r="A23" s="14">
        <v>15</v>
      </c>
      <c r="B23" s="14" t="s">
        <v>64</v>
      </c>
      <c r="C23" s="14" t="s">
        <v>52</v>
      </c>
      <c r="D23" s="14" t="s">
        <v>53</v>
      </c>
      <c r="E23" s="14">
        <v>24000</v>
      </c>
      <c r="F23" s="14">
        <v>5000</v>
      </c>
      <c r="G23" s="14">
        <v>8000</v>
      </c>
      <c r="H23" s="54" t="s">
        <v>65</v>
      </c>
      <c r="I23" s="38">
        <v>2020.03</v>
      </c>
      <c r="J23" s="23" t="s">
        <v>18</v>
      </c>
      <c r="K23" s="23" t="s">
        <v>49</v>
      </c>
      <c r="L23" s="23" t="s">
        <v>29</v>
      </c>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c r="GP23" s="8"/>
      <c r="GQ23" s="8"/>
      <c r="GR23" s="8"/>
      <c r="GS23" s="8"/>
      <c r="GT23" s="8"/>
      <c r="GU23" s="8"/>
      <c r="GV23" s="8"/>
      <c r="GW23" s="8"/>
      <c r="GX23" s="8"/>
      <c r="GY23" s="8"/>
      <c r="GZ23" s="8"/>
      <c r="HA23" s="8"/>
      <c r="HB23" s="8"/>
      <c r="HC23" s="8"/>
      <c r="HD23" s="8"/>
      <c r="HE23" s="8"/>
      <c r="HF23" s="8"/>
      <c r="HG23" s="8"/>
      <c r="HH23" s="8"/>
      <c r="HI23" s="8"/>
      <c r="HJ23" s="8"/>
      <c r="HK23" s="8"/>
      <c r="HL23" s="8"/>
      <c r="HM23" s="8"/>
      <c r="HN23" s="8"/>
      <c r="HO23" s="8"/>
      <c r="HP23" s="8"/>
      <c r="HQ23" s="8"/>
      <c r="HR23" s="8"/>
      <c r="HS23" s="8"/>
      <c r="HT23" s="8"/>
      <c r="HU23" s="8"/>
      <c r="HV23" s="8"/>
      <c r="HW23" s="8"/>
      <c r="HX23" s="8"/>
      <c r="HY23" s="8"/>
      <c r="HZ23" s="8"/>
      <c r="IA23" s="8"/>
      <c r="IB23" s="8"/>
      <c r="IC23" s="8"/>
      <c r="ID23" s="8"/>
      <c r="IE23" s="8"/>
      <c r="IF23" s="8"/>
      <c r="IG23" s="8"/>
      <c r="IH23" s="8"/>
      <c r="II23" s="8"/>
      <c r="IJ23" s="8"/>
      <c r="IK23" s="8"/>
      <c r="IL23" s="8"/>
      <c r="IM23" s="8"/>
      <c r="IN23" s="8"/>
      <c r="IO23" s="8"/>
    </row>
    <row r="24" spans="1:249" s="6" customFormat="1" ht="45.75" customHeight="1">
      <c r="A24" s="14">
        <v>16</v>
      </c>
      <c r="B24" s="14" t="s">
        <v>66</v>
      </c>
      <c r="C24" s="14" t="s">
        <v>52</v>
      </c>
      <c r="D24" s="14" t="s">
        <v>67</v>
      </c>
      <c r="E24" s="14">
        <v>155000</v>
      </c>
      <c r="F24" s="14">
        <v>100000</v>
      </c>
      <c r="G24" s="14">
        <v>10000</v>
      </c>
      <c r="H24" s="54" t="s">
        <v>68</v>
      </c>
      <c r="I24" s="38">
        <v>2020.03</v>
      </c>
      <c r="J24" s="23" t="s">
        <v>18</v>
      </c>
      <c r="K24" s="23" t="s">
        <v>69</v>
      </c>
      <c r="L24" s="23" t="s">
        <v>29</v>
      </c>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c r="GP24" s="8"/>
      <c r="GQ24" s="8"/>
      <c r="GR24" s="8"/>
      <c r="GS24" s="8"/>
      <c r="GT24" s="8"/>
      <c r="GU24" s="8"/>
      <c r="GV24" s="8"/>
      <c r="GW24" s="8"/>
      <c r="GX24" s="8"/>
      <c r="GY24" s="8"/>
      <c r="GZ24" s="8"/>
      <c r="HA24" s="8"/>
      <c r="HB24" s="8"/>
      <c r="HC24" s="8"/>
      <c r="HD24" s="8"/>
      <c r="HE24" s="8"/>
      <c r="HF24" s="8"/>
      <c r="HG24" s="8"/>
      <c r="HH24" s="8"/>
      <c r="HI24" s="8"/>
      <c r="HJ24" s="8"/>
      <c r="HK24" s="8"/>
      <c r="HL24" s="8"/>
      <c r="HM24" s="8"/>
      <c r="HN24" s="8"/>
      <c r="HO24" s="8"/>
      <c r="HP24" s="8"/>
      <c r="HQ24" s="8"/>
      <c r="HR24" s="8"/>
      <c r="HS24" s="8"/>
      <c r="HT24" s="8"/>
      <c r="HU24" s="8"/>
      <c r="HV24" s="8"/>
      <c r="HW24" s="8"/>
      <c r="HX24" s="8"/>
      <c r="HY24" s="8"/>
      <c r="HZ24" s="8"/>
      <c r="IA24" s="8"/>
      <c r="IB24" s="8"/>
      <c r="IC24" s="8"/>
      <c r="ID24" s="8"/>
      <c r="IE24" s="8"/>
      <c r="IF24" s="8"/>
      <c r="IG24" s="8"/>
      <c r="IH24" s="8"/>
      <c r="II24" s="8"/>
      <c r="IJ24" s="8"/>
      <c r="IK24" s="8"/>
      <c r="IL24" s="8"/>
      <c r="IM24" s="8"/>
      <c r="IN24" s="8"/>
      <c r="IO24" s="8"/>
    </row>
    <row r="25" spans="1:249" s="6" customFormat="1" ht="45" customHeight="1">
      <c r="A25" s="14">
        <v>17</v>
      </c>
      <c r="B25" s="14" t="s">
        <v>70</v>
      </c>
      <c r="C25" s="14" t="s">
        <v>52</v>
      </c>
      <c r="D25" s="14" t="s">
        <v>67</v>
      </c>
      <c r="E25" s="14">
        <v>62135</v>
      </c>
      <c r="F25" s="14">
        <v>20000</v>
      </c>
      <c r="G25" s="14">
        <v>20000</v>
      </c>
      <c r="H25" s="54" t="s">
        <v>71</v>
      </c>
      <c r="I25" s="38">
        <v>2020.03</v>
      </c>
      <c r="J25" s="23" t="s">
        <v>18</v>
      </c>
      <c r="K25" s="23" t="s">
        <v>55</v>
      </c>
      <c r="L25" s="23" t="s">
        <v>29</v>
      </c>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c r="GP25" s="8"/>
      <c r="GQ25" s="8"/>
      <c r="GR25" s="8"/>
      <c r="GS25" s="8"/>
      <c r="GT25" s="8"/>
      <c r="GU25" s="8"/>
      <c r="GV25" s="8"/>
      <c r="GW25" s="8"/>
      <c r="GX25" s="8"/>
      <c r="GY25" s="8"/>
      <c r="GZ25" s="8"/>
      <c r="HA25" s="8"/>
      <c r="HB25" s="8"/>
      <c r="HC25" s="8"/>
      <c r="HD25" s="8"/>
      <c r="HE25" s="8"/>
      <c r="HF25" s="8"/>
      <c r="HG25" s="8"/>
      <c r="HH25" s="8"/>
      <c r="HI25" s="8"/>
      <c r="HJ25" s="8"/>
      <c r="HK25" s="8"/>
      <c r="HL25" s="8"/>
      <c r="HM25" s="8"/>
      <c r="HN25" s="8"/>
      <c r="HO25" s="8"/>
      <c r="HP25" s="8"/>
      <c r="HQ25" s="8"/>
      <c r="HR25" s="8"/>
      <c r="HS25" s="8"/>
      <c r="HT25" s="8"/>
      <c r="HU25" s="8"/>
      <c r="HV25" s="8"/>
      <c r="HW25" s="8"/>
      <c r="HX25" s="8"/>
      <c r="HY25" s="8"/>
      <c r="HZ25" s="8"/>
      <c r="IA25" s="8"/>
      <c r="IB25" s="8"/>
      <c r="IC25" s="8"/>
      <c r="ID25" s="8"/>
      <c r="IE25" s="8"/>
      <c r="IF25" s="8"/>
      <c r="IG25" s="8"/>
      <c r="IH25" s="8"/>
      <c r="II25" s="8"/>
      <c r="IJ25" s="8"/>
      <c r="IK25" s="8"/>
      <c r="IL25" s="8"/>
      <c r="IM25" s="8"/>
      <c r="IN25" s="8"/>
      <c r="IO25" s="8"/>
    </row>
    <row r="26" spans="1:249" s="6" customFormat="1" ht="32.25" customHeight="1">
      <c r="A26" s="70" t="s">
        <v>147</v>
      </c>
      <c r="B26" s="70"/>
      <c r="C26" s="11"/>
      <c r="D26" s="11"/>
      <c r="E26" s="12">
        <f>E27+E34+E37</f>
        <v>176520.37</v>
      </c>
      <c r="F26" s="13">
        <f>F27+F34+F37</f>
        <v>47000</v>
      </c>
      <c r="G26" s="13">
        <f>G27+G34+G37</f>
        <v>67213.37</v>
      </c>
      <c r="H26" s="53"/>
      <c r="I26" s="11"/>
      <c r="J26" s="11"/>
      <c r="K26" s="23"/>
      <c r="L26" s="23"/>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c r="GP26" s="8"/>
      <c r="GQ26" s="8"/>
      <c r="GR26" s="8"/>
      <c r="GS26" s="8"/>
      <c r="GT26" s="8"/>
      <c r="GU26" s="8"/>
      <c r="GV26" s="8"/>
      <c r="GW26" s="8"/>
      <c r="GX26" s="8"/>
      <c r="GY26" s="8"/>
      <c r="GZ26" s="8"/>
      <c r="HA26" s="8"/>
      <c r="HB26" s="8"/>
      <c r="HC26" s="8"/>
      <c r="HD26" s="8"/>
      <c r="HE26" s="8"/>
      <c r="HF26" s="8"/>
      <c r="HG26" s="8"/>
      <c r="HH26" s="8"/>
      <c r="HI26" s="8"/>
      <c r="HJ26" s="8"/>
      <c r="HK26" s="8"/>
      <c r="HL26" s="8"/>
      <c r="HM26" s="8"/>
      <c r="HN26" s="8"/>
      <c r="HO26" s="8"/>
      <c r="HP26" s="8"/>
      <c r="HQ26" s="8"/>
      <c r="HR26" s="8"/>
      <c r="HS26" s="8"/>
      <c r="HT26" s="8"/>
      <c r="HU26" s="8"/>
      <c r="HV26" s="8"/>
      <c r="HW26" s="8"/>
      <c r="HX26" s="8"/>
      <c r="HY26" s="8"/>
      <c r="HZ26" s="8"/>
      <c r="IA26" s="8"/>
      <c r="IB26" s="8"/>
      <c r="IC26" s="8"/>
      <c r="ID26" s="8"/>
      <c r="IE26" s="8"/>
      <c r="IF26" s="8"/>
      <c r="IG26" s="8"/>
      <c r="IH26" s="8"/>
      <c r="II26" s="8"/>
      <c r="IJ26" s="8"/>
      <c r="IK26" s="8"/>
      <c r="IL26" s="8"/>
      <c r="IM26" s="8"/>
      <c r="IN26" s="8"/>
      <c r="IO26" s="8"/>
    </row>
    <row r="27" spans="1:249" s="6" customFormat="1" ht="27" customHeight="1">
      <c r="A27" s="70" t="s">
        <v>72</v>
      </c>
      <c r="B27" s="70"/>
      <c r="C27" s="11"/>
      <c r="D27" s="11"/>
      <c r="E27" s="12">
        <f>E28+E29+E30+E31+E32+E33</f>
        <v>144600</v>
      </c>
      <c r="F27" s="13">
        <f>F28+F29+F30+F31+F32+F33</f>
        <v>45000</v>
      </c>
      <c r="G27" s="13">
        <f>G28+G29+G30+G31+G32+G33</f>
        <v>39800</v>
      </c>
      <c r="H27" s="53"/>
      <c r="I27" s="11"/>
      <c r="J27" s="11"/>
      <c r="K27" s="23"/>
      <c r="L27" s="23"/>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c r="GP27" s="8"/>
      <c r="GQ27" s="8"/>
      <c r="GR27" s="8"/>
      <c r="GS27" s="8"/>
      <c r="GT27" s="8"/>
      <c r="GU27" s="8"/>
      <c r="GV27" s="8"/>
      <c r="GW27" s="8"/>
      <c r="GX27" s="8"/>
      <c r="GY27" s="8"/>
      <c r="GZ27" s="8"/>
      <c r="HA27" s="8"/>
      <c r="HB27" s="8"/>
      <c r="HC27" s="8"/>
      <c r="HD27" s="8"/>
      <c r="HE27" s="8"/>
      <c r="HF27" s="8"/>
      <c r="HG27" s="8"/>
      <c r="HH27" s="8"/>
      <c r="HI27" s="8"/>
      <c r="HJ27" s="8"/>
      <c r="HK27" s="8"/>
      <c r="HL27" s="8"/>
      <c r="HM27" s="8"/>
      <c r="HN27" s="8"/>
      <c r="HO27" s="8"/>
      <c r="HP27" s="8"/>
      <c r="HQ27" s="8"/>
      <c r="HR27" s="8"/>
      <c r="HS27" s="8"/>
      <c r="HT27" s="8"/>
      <c r="HU27" s="8"/>
      <c r="HV27" s="8"/>
      <c r="HW27" s="8"/>
      <c r="HX27" s="8"/>
      <c r="HY27" s="8"/>
      <c r="HZ27" s="8"/>
      <c r="IA27" s="8"/>
      <c r="IB27" s="8"/>
      <c r="IC27" s="8"/>
      <c r="ID27" s="8"/>
      <c r="IE27" s="8"/>
      <c r="IF27" s="8"/>
      <c r="IG27" s="8"/>
      <c r="IH27" s="8"/>
      <c r="II27" s="8"/>
      <c r="IJ27" s="8"/>
      <c r="IK27" s="8"/>
      <c r="IL27" s="8"/>
      <c r="IM27" s="8"/>
      <c r="IN27" s="8"/>
      <c r="IO27" s="8"/>
    </row>
    <row r="28" spans="1:249" s="6" customFormat="1" ht="119.25" customHeight="1">
      <c r="A28" s="14">
        <v>18</v>
      </c>
      <c r="B28" s="22" t="s">
        <v>73</v>
      </c>
      <c r="C28" s="23" t="s">
        <v>15</v>
      </c>
      <c r="D28" s="24" t="s">
        <v>16</v>
      </c>
      <c r="E28" s="24">
        <v>47800</v>
      </c>
      <c r="F28" s="13">
        <v>0</v>
      </c>
      <c r="G28" s="23">
        <v>10000</v>
      </c>
      <c r="H28" s="22" t="s">
        <v>74</v>
      </c>
      <c r="I28" s="42" t="s">
        <v>75</v>
      </c>
      <c r="J28" s="11" t="s">
        <v>76</v>
      </c>
      <c r="K28" s="42" t="s">
        <v>77</v>
      </c>
      <c r="L28" s="23" t="s">
        <v>29</v>
      </c>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c r="GP28" s="8"/>
      <c r="GQ28" s="8"/>
      <c r="GR28" s="8"/>
      <c r="GS28" s="8"/>
      <c r="GT28" s="8"/>
      <c r="GU28" s="8"/>
      <c r="GV28" s="8"/>
      <c r="GW28" s="8"/>
      <c r="GX28" s="8"/>
      <c r="GY28" s="8"/>
      <c r="GZ28" s="8"/>
      <c r="HA28" s="8"/>
      <c r="HB28" s="8"/>
      <c r="HC28" s="8"/>
      <c r="HD28" s="8"/>
      <c r="HE28" s="8"/>
      <c r="HF28" s="8"/>
      <c r="HG28" s="8"/>
      <c r="HH28" s="8"/>
      <c r="HI28" s="8"/>
      <c r="HJ28" s="8"/>
      <c r="HK28" s="8"/>
      <c r="HL28" s="8"/>
      <c r="HM28" s="8"/>
      <c r="HN28" s="8"/>
      <c r="HO28" s="8"/>
      <c r="HP28" s="8"/>
      <c r="HQ28" s="8"/>
      <c r="HR28" s="8"/>
      <c r="HS28" s="8"/>
      <c r="HT28" s="8"/>
      <c r="HU28" s="8"/>
      <c r="HV28" s="8"/>
      <c r="HW28" s="8"/>
      <c r="HX28" s="8"/>
      <c r="HY28" s="8"/>
      <c r="HZ28" s="8"/>
      <c r="IA28" s="8"/>
      <c r="IB28" s="8"/>
      <c r="IC28" s="8"/>
      <c r="ID28" s="8"/>
      <c r="IE28" s="8"/>
      <c r="IF28" s="8"/>
      <c r="IG28" s="8"/>
      <c r="IH28" s="8"/>
      <c r="II28" s="8"/>
      <c r="IJ28" s="8"/>
      <c r="IK28" s="8"/>
      <c r="IL28" s="8"/>
      <c r="IM28" s="8"/>
      <c r="IN28" s="8"/>
      <c r="IO28" s="8"/>
    </row>
    <row r="29" spans="1:249" s="6" customFormat="1" ht="60.75" customHeight="1">
      <c r="A29" s="14">
        <v>19</v>
      </c>
      <c r="B29" s="17" t="s">
        <v>78</v>
      </c>
      <c r="C29" s="17" t="s">
        <v>52</v>
      </c>
      <c r="D29" s="17" t="s">
        <v>79</v>
      </c>
      <c r="E29" s="17">
        <v>14800</v>
      </c>
      <c r="F29" s="17">
        <v>9000</v>
      </c>
      <c r="G29" s="17">
        <v>5800</v>
      </c>
      <c r="H29" s="55" t="s">
        <v>80</v>
      </c>
      <c r="I29" s="39">
        <v>2020.03</v>
      </c>
      <c r="J29" s="23" t="s">
        <v>81</v>
      </c>
      <c r="K29" s="23" t="s">
        <v>77</v>
      </c>
      <c r="L29" s="23" t="s">
        <v>29</v>
      </c>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c r="GP29" s="8"/>
      <c r="GQ29" s="8"/>
      <c r="GR29" s="8"/>
      <c r="GS29" s="8"/>
      <c r="GT29" s="8"/>
      <c r="GU29" s="8"/>
      <c r="GV29" s="8"/>
      <c r="GW29" s="8"/>
      <c r="GX29" s="8"/>
      <c r="GY29" s="8"/>
      <c r="GZ29" s="8"/>
      <c r="HA29" s="8"/>
      <c r="HB29" s="8"/>
      <c r="HC29" s="8"/>
      <c r="HD29" s="8"/>
      <c r="HE29" s="8"/>
      <c r="HF29" s="8"/>
      <c r="HG29" s="8"/>
      <c r="HH29" s="8"/>
      <c r="HI29" s="8"/>
      <c r="HJ29" s="8"/>
      <c r="HK29" s="8"/>
      <c r="HL29" s="8"/>
      <c r="HM29" s="8"/>
      <c r="HN29" s="8"/>
      <c r="HO29" s="8"/>
      <c r="HP29" s="8"/>
      <c r="HQ29" s="8"/>
      <c r="HR29" s="8"/>
      <c r="HS29" s="8"/>
      <c r="HT29" s="8"/>
      <c r="HU29" s="8"/>
      <c r="HV29" s="8"/>
      <c r="HW29" s="8"/>
      <c r="HX29" s="8"/>
      <c r="HY29" s="8"/>
      <c r="HZ29" s="8"/>
      <c r="IA29" s="8"/>
      <c r="IB29" s="8"/>
      <c r="IC29" s="8"/>
      <c r="ID29" s="8"/>
      <c r="IE29" s="8"/>
      <c r="IF29" s="8"/>
      <c r="IG29" s="8"/>
      <c r="IH29" s="8"/>
      <c r="II29" s="8"/>
      <c r="IJ29" s="8"/>
      <c r="IK29" s="8"/>
      <c r="IL29" s="8"/>
      <c r="IM29" s="8"/>
      <c r="IN29" s="8"/>
      <c r="IO29" s="8"/>
    </row>
    <row r="30" spans="1:249" s="6" customFormat="1" ht="69" customHeight="1">
      <c r="A30" s="14">
        <v>20</v>
      </c>
      <c r="B30" s="25" t="s">
        <v>82</v>
      </c>
      <c r="C30" s="25" t="s">
        <v>52</v>
      </c>
      <c r="D30" s="25" t="s">
        <v>79</v>
      </c>
      <c r="E30" s="25">
        <v>45000</v>
      </c>
      <c r="F30" s="25">
        <v>20000</v>
      </c>
      <c r="G30" s="25">
        <v>7000</v>
      </c>
      <c r="H30" s="57" t="s">
        <v>83</v>
      </c>
      <c r="I30" s="43">
        <v>2020.3</v>
      </c>
      <c r="J30" s="23" t="s">
        <v>81</v>
      </c>
      <c r="K30" s="23" t="s">
        <v>77</v>
      </c>
      <c r="L30" s="23" t="s">
        <v>29</v>
      </c>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c r="GP30" s="8"/>
      <c r="GQ30" s="8"/>
      <c r="GR30" s="8"/>
      <c r="GS30" s="8"/>
      <c r="GT30" s="8"/>
      <c r="GU30" s="8"/>
      <c r="GV30" s="8"/>
      <c r="GW30" s="8"/>
      <c r="GX30" s="8"/>
      <c r="GY30" s="8"/>
      <c r="GZ30" s="8"/>
      <c r="HA30" s="8"/>
      <c r="HB30" s="8"/>
      <c r="HC30" s="8"/>
      <c r="HD30" s="8"/>
      <c r="HE30" s="8"/>
      <c r="HF30" s="8"/>
      <c r="HG30" s="8"/>
      <c r="HH30" s="8"/>
      <c r="HI30" s="8"/>
      <c r="HJ30" s="8"/>
      <c r="HK30" s="8"/>
      <c r="HL30" s="8"/>
      <c r="HM30" s="8"/>
      <c r="HN30" s="8"/>
      <c r="HO30" s="8"/>
      <c r="HP30" s="8"/>
      <c r="HQ30" s="8"/>
      <c r="HR30" s="8"/>
      <c r="HS30" s="8"/>
      <c r="HT30" s="8"/>
      <c r="HU30" s="8"/>
      <c r="HV30" s="8"/>
      <c r="HW30" s="8"/>
      <c r="HX30" s="8"/>
      <c r="HY30" s="8"/>
      <c r="HZ30" s="8"/>
      <c r="IA30" s="8"/>
      <c r="IB30" s="8"/>
      <c r="IC30" s="8"/>
      <c r="ID30" s="8"/>
      <c r="IE30" s="8"/>
      <c r="IF30" s="8"/>
      <c r="IG30" s="8"/>
      <c r="IH30" s="8"/>
      <c r="II30" s="8"/>
      <c r="IJ30" s="8"/>
      <c r="IK30" s="8"/>
      <c r="IL30" s="8"/>
      <c r="IM30" s="8"/>
      <c r="IN30" s="8"/>
      <c r="IO30" s="8"/>
    </row>
    <row r="31" spans="1:249" s="6" customFormat="1" ht="66.75" customHeight="1">
      <c r="A31" s="14">
        <v>21</v>
      </c>
      <c r="B31" s="25" t="s">
        <v>84</v>
      </c>
      <c r="C31" s="25" t="s">
        <v>52</v>
      </c>
      <c r="D31" s="25" t="s">
        <v>53</v>
      </c>
      <c r="E31" s="25">
        <v>20000</v>
      </c>
      <c r="F31" s="25">
        <v>10000</v>
      </c>
      <c r="G31" s="25">
        <v>10000</v>
      </c>
      <c r="H31" s="57" t="s">
        <v>85</v>
      </c>
      <c r="I31" s="43">
        <v>2020.03</v>
      </c>
      <c r="J31" s="23" t="s">
        <v>81</v>
      </c>
      <c r="K31" s="23" t="s">
        <v>86</v>
      </c>
      <c r="L31" s="23" t="s">
        <v>24</v>
      </c>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row>
    <row r="32" spans="1:249" s="6" customFormat="1" ht="61.5" customHeight="1">
      <c r="A32" s="14">
        <v>22</v>
      </c>
      <c r="B32" s="17" t="s">
        <v>87</v>
      </c>
      <c r="C32" s="17" t="s">
        <v>52</v>
      </c>
      <c r="D32" s="17" t="s">
        <v>53</v>
      </c>
      <c r="E32" s="17">
        <v>9000</v>
      </c>
      <c r="F32" s="17">
        <v>6000</v>
      </c>
      <c r="G32" s="17">
        <v>3000</v>
      </c>
      <c r="H32" s="55" t="s">
        <v>88</v>
      </c>
      <c r="I32" s="39">
        <v>2020.03</v>
      </c>
      <c r="J32" s="23" t="s">
        <v>81</v>
      </c>
      <c r="K32" s="23" t="s">
        <v>77</v>
      </c>
      <c r="L32" s="23" t="s">
        <v>29</v>
      </c>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row>
    <row r="33" spans="1:249" s="6" customFormat="1" ht="54" customHeight="1">
      <c r="A33" s="14">
        <v>23</v>
      </c>
      <c r="B33" s="25" t="s">
        <v>89</v>
      </c>
      <c r="C33" s="25" t="s">
        <v>52</v>
      </c>
      <c r="D33" s="25" t="s">
        <v>16</v>
      </c>
      <c r="E33" s="25">
        <v>8000</v>
      </c>
      <c r="F33" s="25">
        <v>0</v>
      </c>
      <c r="G33" s="25">
        <v>4000</v>
      </c>
      <c r="H33" s="57" t="s">
        <v>90</v>
      </c>
      <c r="I33" s="43">
        <v>2020.03</v>
      </c>
      <c r="J33" s="23" t="s">
        <v>81</v>
      </c>
      <c r="K33" s="23" t="s">
        <v>91</v>
      </c>
      <c r="L33" s="23" t="s">
        <v>29</v>
      </c>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row>
    <row r="34" spans="1:249" s="6" customFormat="1" ht="33.75" customHeight="1">
      <c r="A34" s="70" t="s">
        <v>148</v>
      </c>
      <c r="B34" s="70"/>
      <c r="C34" s="11"/>
      <c r="D34" s="11"/>
      <c r="E34" s="12">
        <f>E35+E36</f>
        <v>8928</v>
      </c>
      <c r="F34" s="13">
        <v>0</v>
      </c>
      <c r="G34" s="13">
        <f>G35+G36</f>
        <v>8928</v>
      </c>
      <c r="H34" s="53"/>
      <c r="I34" s="11"/>
      <c r="J34" s="11"/>
      <c r="K34" s="23"/>
      <c r="L34" s="23"/>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row>
    <row r="35" spans="1:249" s="6" customFormat="1" ht="35.25" customHeight="1">
      <c r="A35" s="14">
        <v>24</v>
      </c>
      <c r="B35" s="14" t="s">
        <v>92</v>
      </c>
      <c r="C35" s="14" t="s">
        <v>15</v>
      </c>
      <c r="D35" s="14">
        <v>2020</v>
      </c>
      <c r="E35" s="14">
        <v>2520</v>
      </c>
      <c r="F35" s="14">
        <v>0</v>
      </c>
      <c r="G35" s="14">
        <v>2520</v>
      </c>
      <c r="H35" s="54" t="s">
        <v>93</v>
      </c>
      <c r="I35" s="38" t="s">
        <v>94</v>
      </c>
      <c r="J35" s="23" t="s">
        <v>76</v>
      </c>
      <c r="K35" s="23" t="s">
        <v>95</v>
      </c>
      <c r="L35" s="23" t="s">
        <v>29</v>
      </c>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row>
    <row r="36" spans="1:249" s="6" customFormat="1" ht="45" customHeight="1">
      <c r="A36" s="14">
        <v>25</v>
      </c>
      <c r="B36" s="14" t="s">
        <v>96</v>
      </c>
      <c r="C36" s="14" t="s">
        <v>15</v>
      </c>
      <c r="D36" s="14">
        <v>2020</v>
      </c>
      <c r="E36" s="14">
        <v>6408</v>
      </c>
      <c r="F36" s="14">
        <v>0</v>
      </c>
      <c r="G36" s="14">
        <v>6408</v>
      </c>
      <c r="H36" s="54" t="s">
        <v>97</v>
      </c>
      <c r="I36" s="38" t="s">
        <v>94</v>
      </c>
      <c r="J36" s="23" t="s">
        <v>76</v>
      </c>
      <c r="K36" s="23" t="s">
        <v>98</v>
      </c>
      <c r="L36" s="23" t="s">
        <v>29</v>
      </c>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row>
    <row r="37" spans="1:249" s="6" customFormat="1" ht="31.5" customHeight="1">
      <c r="A37" s="70" t="s">
        <v>144</v>
      </c>
      <c r="B37" s="70"/>
      <c r="C37" s="11"/>
      <c r="D37" s="11"/>
      <c r="E37" s="12">
        <f>E38+E39+E40+E41</f>
        <v>22992.37</v>
      </c>
      <c r="F37" s="13">
        <f>F38+F39+F40+F41</f>
        <v>2000</v>
      </c>
      <c r="G37" s="13">
        <f>G38+G39+G40+G41</f>
        <v>18485.37</v>
      </c>
      <c r="H37" s="53"/>
      <c r="I37" s="11"/>
      <c r="J37" s="11"/>
      <c r="K37" s="23"/>
      <c r="L37" s="23"/>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row>
    <row r="38" spans="1:249" s="6" customFormat="1" ht="39.75" customHeight="1">
      <c r="A38" s="14">
        <v>26</v>
      </c>
      <c r="B38" s="26" t="s">
        <v>99</v>
      </c>
      <c r="C38" s="23" t="s">
        <v>15</v>
      </c>
      <c r="D38" s="23">
        <v>2020</v>
      </c>
      <c r="E38" s="23">
        <v>2279</v>
      </c>
      <c r="F38" s="23">
        <v>0</v>
      </c>
      <c r="G38" s="23">
        <v>2279</v>
      </c>
      <c r="H38" s="26" t="s">
        <v>100</v>
      </c>
      <c r="I38" s="42" t="s">
        <v>101</v>
      </c>
      <c r="J38" s="23" t="s">
        <v>102</v>
      </c>
      <c r="K38" s="42" t="s">
        <v>103</v>
      </c>
      <c r="L38" s="23" t="s">
        <v>29</v>
      </c>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row>
    <row r="39" spans="1:249" s="6" customFormat="1" ht="35.25" customHeight="1">
      <c r="A39" s="14">
        <v>27</v>
      </c>
      <c r="B39" s="14" t="s">
        <v>104</v>
      </c>
      <c r="C39" s="14" t="s">
        <v>52</v>
      </c>
      <c r="D39" s="14" t="s">
        <v>53</v>
      </c>
      <c r="E39" s="14">
        <v>7736</v>
      </c>
      <c r="F39" s="14">
        <v>2000</v>
      </c>
      <c r="G39" s="14">
        <v>3229</v>
      </c>
      <c r="H39" s="54" t="s">
        <v>105</v>
      </c>
      <c r="I39" s="14">
        <v>2020.02</v>
      </c>
      <c r="J39" s="23" t="s">
        <v>106</v>
      </c>
      <c r="K39" s="23" t="s">
        <v>107</v>
      </c>
      <c r="L39" s="23" t="s">
        <v>29</v>
      </c>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row>
    <row r="40" spans="1:249" s="6" customFormat="1" ht="64.5" customHeight="1">
      <c r="A40" s="14">
        <v>28</v>
      </c>
      <c r="B40" s="14" t="s">
        <v>108</v>
      </c>
      <c r="C40" s="14" t="s">
        <v>15</v>
      </c>
      <c r="D40" s="14">
        <v>2020</v>
      </c>
      <c r="E40" s="14">
        <v>11500</v>
      </c>
      <c r="F40" s="14">
        <v>0</v>
      </c>
      <c r="G40" s="14">
        <v>11500</v>
      </c>
      <c r="H40" s="54" t="s">
        <v>145</v>
      </c>
      <c r="I40" s="14">
        <v>2020.05</v>
      </c>
      <c r="J40" s="23" t="s">
        <v>106</v>
      </c>
      <c r="K40" s="23" t="s">
        <v>103</v>
      </c>
      <c r="L40" s="23" t="s">
        <v>29</v>
      </c>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row>
    <row r="41" spans="1:249" s="6" customFormat="1" ht="111.75" customHeight="1">
      <c r="A41" s="14">
        <v>29</v>
      </c>
      <c r="B41" s="27" t="s">
        <v>109</v>
      </c>
      <c r="C41" s="14" t="s">
        <v>15</v>
      </c>
      <c r="D41" s="14" t="s">
        <v>16</v>
      </c>
      <c r="E41" s="28">
        <v>1477.37</v>
      </c>
      <c r="F41" s="29">
        <v>0</v>
      </c>
      <c r="G41" s="28">
        <v>1477.37</v>
      </c>
      <c r="H41" s="27" t="s">
        <v>110</v>
      </c>
      <c r="I41" s="14">
        <v>2020.5</v>
      </c>
      <c r="J41" s="23" t="s">
        <v>102</v>
      </c>
      <c r="K41" s="23" t="s">
        <v>103</v>
      </c>
      <c r="L41" s="23" t="s">
        <v>29</v>
      </c>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row>
    <row r="42" spans="1:249" s="6" customFormat="1" ht="27" customHeight="1">
      <c r="A42" s="70" t="s">
        <v>150</v>
      </c>
      <c r="B42" s="70"/>
      <c r="C42" s="11"/>
      <c r="D42" s="11"/>
      <c r="E42" s="12">
        <f>E43+E48</f>
        <v>68863.13</v>
      </c>
      <c r="F42" s="13">
        <f>F43+F48</f>
        <v>26630</v>
      </c>
      <c r="G42" s="13">
        <f>G43+G48</f>
        <v>42133</v>
      </c>
      <c r="H42" s="53"/>
      <c r="I42" s="11"/>
      <c r="J42" s="11"/>
      <c r="K42" s="44"/>
      <c r="L42" s="44"/>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row>
    <row r="43" spans="1:249" s="6" customFormat="1" ht="27" customHeight="1">
      <c r="A43" s="70" t="s">
        <v>149</v>
      </c>
      <c r="B43" s="70"/>
      <c r="C43" s="11"/>
      <c r="D43" s="11"/>
      <c r="E43" s="12">
        <f>E44+E45+E46+E47</f>
        <v>19066</v>
      </c>
      <c r="F43" s="13">
        <f>F44+F45+F46+F47</f>
        <v>0</v>
      </c>
      <c r="G43" s="13">
        <f>G44+G45+G46+G47</f>
        <v>19066</v>
      </c>
      <c r="H43" s="53"/>
      <c r="I43" s="11"/>
      <c r="J43" s="11"/>
      <c r="K43" s="23"/>
      <c r="L43" s="23"/>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c r="GO43" s="8"/>
      <c r="GP43" s="8"/>
      <c r="GQ43" s="8"/>
      <c r="GR43" s="8"/>
      <c r="GS43" s="8"/>
      <c r="GT43" s="8"/>
      <c r="GU43" s="8"/>
      <c r="GV43" s="8"/>
      <c r="GW43" s="8"/>
      <c r="GX43" s="8"/>
      <c r="GY43" s="8"/>
      <c r="GZ43" s="8"/>
      <c r="HA43" s="8"/>
      <c r="HB43" s="8"/>
      <c r="HC43" s="8"/>
      <c r="HD43" s="8"/>
      <c r="HE43" s="8"/>
      <c r="HF43" s="8"/>
      <c r="HG43" s="8"/>
      <c r="HH43" s="8"/>
      <c r="HI43" s="8"/>
      <c r="HJ43" s="8"/>
      <c r="HK43" s="8"/>
      <c r="HL43" s="8"/>
      <c r="HM43" s="8"/>
      <c r="HN43" s="8"/>
      <c r="HO43" s="8"/>
      <c r="HP43" s="8"/>
      <c r="HQ43" s="8"/>
      <c r="HR43" s="8"/>
      <c r="HS43" s="8"/>
      <c r="HT43" s="8"/>
      <c r="HU43" s="8"/>
      <c r="HV43" s="8"/>
      <c r="HW43" s="8"/>
      <c r="HX43" s="8"/>
      <c r="HY43" s="8"/>
      <c r="HZ43" s="8"/>
      <c r="IA43" s="8"/>
      <c r="IB43" s="8"/>
      <c r="IC43" s="8"/>
      <c r="ID43" s="8"/>
      <c r="IE43" s="8"/>
      <c r="IF43" s="8"/>
      <c r="IG43" s="8"/>
      <c r="IH43" s="8"/>
      <c r="II43" s="8"/>
      <c r="IJ43" s="8"/>
      <c r="IK43" s="8"/>
      <c r="IL43" s="8"/>
      <c r="IM43" s="8"/>
      <c r="IN43" s="8"/>
      <c r="IO43" s="8"/>
    </row>
    <row r="44" spans="1:249" s="6" customFormat="1" ht="49.5" customHeight="1">
      <c r="A44" s="14">
        <v>30</v>
      </c>
      <c r="B44" s="23" t="s">
        <v>111</v>
      </c>
      <c r="C44" s="23" t="s">
        <v>15</v>
      </c>
      <c r="D44" s="23">
        <v>2020</v>
      </c>
      <c r="E44" s="23">
        <v>2886</v>
      </c>
      <c r="F44" s="23">
        <v>0</v>
      </c>
      <c r="G44" s="23">
        <v>2886</v>
      </c>
      <c r="H44" s="26" t="s">
        <v>112</v>
      </c>
      <c r="I44" s="23">
        <v>2020.05</v>
      </c>
      <c r="J44" s="23" t="s">
        <v>113</v>
      </c>
      <c r="K44" s="23" t="s">
        <v>86</v>
      </c>
      <c r="L44" s="23" t="s">
        <v>29</v>
      </c>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c r="GO44" s="8"/>
      <c r="GP44" s="8"/>
      <c r="GQ44" s="8"/>
      <c r="GR44" s="8"/>
      <c r="GS44" s="8"/>
      <c r="GT44" s="8"/>
      <c r="GU44" s="8"/>
      <c r="GV44" s="8"/>
      <c r="GW44" s="8"/>
      <c r="GX44" s="8"/>
      <c r="GY44" s="8"/>
      <c r="GZ44" s="8"/>
      <c r="HA44" s="8"/>
      <c r="HB44" s="8"/>
      <c r="HC44" s="8"/>
      <c r="HD44" s="8"/>
      <c r="HE44" s="8"/>
      <c r="HF44" s="8"/>
      <c r="HG44" s="8"/>
      <c r="HH44" s="8"/>
      <c r="HI44" s="8"/>
      <c r="HJ44" s="8"/>
      <c r="HK44" s="8"/>
      <c r="HL44" s="8"/>
      <c r="HM44" s="8"/>
      <c r="HN44" s="8"/>
      <c r="HO44" s="8"/>
      <c r="HP44" s="8"/>
      <c r="HQ44" s="8"/>
      <c r="HR44" s="8"/>
      <c r="HS44" s="8"/>
      <c r="HT44" s="8"/>
      <c r="HU44" s="8"/>
      <c r="HV44" s="8"/>
      <c r="HW44" s="8"/>
      <c r="HX44" s="8"/>
      <c r="HY44" s="8"/>
      <c r="HZ44" s="8"/>
      <c r="IA44" s="8"/>
      <c r="IB44" s="8"/>
      <c r="IC44" s="8"/>
      <c r="ID44" s="8"/>
      <c r="IE44" s="8"/>
      <c r="IF44" s="8"/>
      <c r="IG44" s="8"/>
      <c r="IH44" s="8"/>
      <c r="II44" s="8"/>
      <c r="IJ44" s="8"/>
      <c r="IK44" s="8"/>
      <c r="IL44" s="8"/>
      <c r="IM44" s="8"/>
      <c r="IN44" s="8"/>
      <c r="IO44" s="8"/>
    </row>
    <row r="45" spans="1:249" s="6" customFormat="1" ht="69.75" customHeight="1">
      <c r="A45" s="14">
        <v>31</v>
      </c>
      <c r="B45" s="23" t="s">
        <v>114</v>
      </c>
      <c r="C45" s="23" t="s">
        <v>15</v>
      </c>
      <c r="D45" s="23">
        <v>2020</v>
      </c>
      <c r="E45" s="23">
        <v>1255</v>
      </c>
      <c r="F45" s="23">
        <v>0</v>
      </c>
      <c r="G45" s="23">
        <v>1255</v>
      </c>
      <c r="H45" s="26" t="s">
        <v>115</v>
      </c>
      <c r="I45" s="23">
        <v>0</v>
      </c>
      <c r="J45" s="45" t="s">
        <v>113</v>
      </c>
      <c r="K45" s="23" t="s">
        <v>86</v>
      </c>
      <c r="L45" s="45" t="s">
        <v>29</v>
      </c>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c r="GO45" s="8"/>
      <c r="GP45" s="8"/>
      <c r="GQ45" s="8"/>
      <c r="GR45" s="8"/>
      <c r="GS45" s="8"/>
      <c r="GT45" s="8"/>
      <c r="GU45" s="8"/>
      <c r="GV45" s="8"/>
      <c r="GW45" s="8"/>
      <c r="GX45" s="8"/>
      <c r="GY45" s="8"/>
      <c r="GZ45" s="8"/>
      <c r="HA45" s="8"/>
      <c r="HB45" s="8"/>
      <c r="HC45" s="8"/>
      <c r="HD45" s="8"/>
      <c r="HE45" s="8"/>
      <c r="HF45" s="8"/>
      <c r="HG45" s="8"/>
      <c r="HH45" s="8"/>
      <c r="HI45" s="8"/>
      <c r="HJ45" s="8"/>
      <c r="HK45" s="8"/>
      <c r="HL45" s="8"/>
      <c r="HM45" s="8"/>
      <c r="HN45" s="8"/>
      <c r="HO45" s="8"/>
      <c r="HP45" s="8"/>
      <c r="HQ45" s="8"/>
      <c r="HR45" s="8"/>
      <c r="HS45" s="8"/>
      <c r="HT45" s="8"/>
      <c r="HU45" s="8"/>
      <c r="HV45" s="8"/>
      <c r="HW45" s="8"/>
      <c r="HX45" s="8"/>
      <c r="HY45" s="8"/>
      <c r="HZ45" s="8"/>
      <c r="IA45" s="8"/>
      <c r="IB45" s="8"/>
      <c r="IC45" s="8"/>
      <c r="ID45" s="8"/>
      <c r="IE45" s="8"/>
      <c r="IF45" s="8"/>
      <c r="IG45" s="8"/>
      <c r="IH45" s="8"/>
      <c r="II45" s="8"/>
      <c r="IJ45" s="8"/>
      <c r="IK45" s="8"/>
      <c r="IL45" s="8"/>
      <c r="IM45" s="8"/>
      <c r="IN45" s="8"/>
      <c r="IO45" s="8"/>
    </row>
    <row r="46" spans="1:249" s="6" customFormat="1" ht="48" customHeight="1">
      <c r="A46" s="14">
        <v>32</v>
      </c>
      <c r="B46" s="17" t="s">
        <v>116</v>
      </c>
      <c r="C46" s="17" t="s">
        <v>15</v>
      </c>
      <c r="D46" s="17">
        <v>2020</v>
      </c>
      <c r="E46" s="17">
        <v>3488</v>
      </c>
      <c r="F46" s="17">
        <v>0</v>
      </c>
      <c r="G46" s="17">
        <v>3488</v>
      </c>
      <c r="H46" s="55" t="s">
        <v>117</v>
      </c>
      <c r="I46" s="39" t="s">
        <v>94</v>
      </c>
      <c r="J46" s="23" t="s">
        <v>76</v>
      </c>
      <c r="K46" s="23" t="s">
        <v>77</v>
      </c>
      <c r="L46" s="46" t="s">
        <v>29</v>
      </c>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c r="GO46" s="8"/>
      <c r="GP46" s="8"/>
      <c r="GQ46" s="8"/>
      <c r="GR46" s="8"/>
      <c r="GS46" s="8"/>
      <c r="GT46" s="8"/>
      <c r="GU46" s="8"/>
      <c r="GV46" s="8"/>
      <c r="GW46" s="8"/>
      <c r="GX46" s="8"/>
      <c r="GY46" s="8"/>
      <c r="GZ46" s="8"/>
      <c r="HA46" s="8"/>
      <c r="HB46" s="8"/>
      <c r="HC46" s="8"/>
      <c r="HD46" s="8"/>
      <c r="HE46" s="8"/>
      <c r="HF46" s="8"/>
      <c r="HG46" s="8"/>
      <c r="HH46" s="8"/>
      <c r="HI46" s="8"/>
      <c r="HJ46" s="8"/>
      <c r="HK46" s="8"/>
      <c r="HL46" s="8"/>
      <c r="HM46" s="8"/>
      <c r="HN46" s="8"/>
      <c r="HO46" s="8"/>
      <c r="HP46" s="8"/>
      <c r="HQ46" s="8"/>
      <c r="HR46" s="8"/>
      <c r="HS46" s="8"/>
      <c r="HT46" s="8"/>
      <c r="HU46" s="8"/>
      <c r="HV46" s="8"/>
      <c r="HW46" s="8"/>
      <c r="HX46" s="8"/>
      <c r="HY46" s="8"/>
      <c r="HZ46" s="8"/>
      <c r="IA46" s="8"/>
      <c r="IB46" s="8"/>
      <c r="IC46" s="8"/>
      <c r="ID46" s="8"/>
      <c r="IE46" s="8"/>
      <c r="IF46" s="8"/>
      <c r="IG46" s="8"/>
      <c r="IH46" s="8"/>
      <c r="II46" s="8"/>
      <c r="IJ46" s="8"/>
      <c r="IK46" s="8"/>
      <c r="IL46" s="8"/>
      <c r="IM46" s="8"/>
      <c r="IN46" s="8"/>
      <c r="IO46" s="8"/>
    </row>
    <row r="47" spans="1:249" s="6" customFormat="1" ht="82.5" customHeight="1">
      <c r="A47" s="14">
        <v>33</v>
      </c>
      <c r="B47" s="30" t="s">
        <v>118</v>
      </c>
      <c r="C47" s="30" t="s">
        <v>15</v>
      </c>
      <c r="D47" s="30" t="s">
        <v>101</v>
      </c>
      <c r="E47" s="30">
        <v>11437</v>
      </c>
      <c r="F47" s="30">
        <v>0</v>
      </c>
      <c r="G47" s="30">
        <v>11437</v>
      </c>
      <c r="H47" s="58" t="s">
        <v>119</v>
      </c>
      <c r="I47" s="47">
        <v>2020.06</v>
      </c>
      <c r="J47" s="48" t="s">
        <v>120</v>
      </c>
      <c r="K47" s="23" t="s">
        <v>86</v>
      </c>
      <c r="L47" s="23" t="s">
        <v>121</v>
      </c>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c r="GO47" s="8"/>
      <c r="GP47" s="8"/>
      <c r="GQ47" s="8"/>
      <c r="GR47" s="8"/>
      <c r="GS47" s="8"/>
      <c r="GT47" s="8"/>
      <c r="GU47" s="8"/>
      <c r="GV47" s="8"/>
      <c r="GW47" s="8"/>
      <c r="GX47" s="8"/>
      <c r="GY47" s="8"/>
      <c r="GZ47" s="8"/>
      <c r="HA47" s="8"/>
      <c r="HB47" s="8"/>
      <c r="HC47" s="8"/>
      <c r="HD47" s="8"/>
      <c r="HE47" s="8"/>
      <c r="HF47" s="8"/>
      <c r="HG47" s="8"/>
      <c r="HH47" s="8"/>
      <c r="HI47" s="8"/>
      <c r="HJ47" s="8"/>
      <c r="HK47" s="8"/>
      <c r="HL47" s="8"/>
      <c r="HM47" s="8"/>
      <c r="HN47" s="8"/>
      <c r="HO47" s="8"/>
      <c r="HP47" s="8"/>
      <c r="HQ47" s="8"/>
      <c r="HR47" s="8"/>
      <c r="HS47" s="8"/>
      <c r="HT47" s="8"/>
      <c r="HU47" s="8"/>
      <c r="HV47" s="8"/>
      <c r="HW47" s="8"/>
      <c r="HX47" s="8"/>
      <c r="HY47" s="8"/>
      <c r="HZ47" s="8"/>
      <c r="IA47" s="8"/>
      <c r="IB47" s="8"/>
      <c r="IC47" s="8"/>
      <c r="ID47" s="8"/>
      <c r="IE47" s="8"/>
      <c r="IF47" s="8"/>
      <c r="IG47" s="8"/>
      <c r="IH47" s="8"/>
      <c r="II47" s="8"/>
      <c r="IJ47" s="8"/>
      <c r="IK47" s="8"/>
      <c r="IL47" s="8"/>
      <c r="IM47" s="8"/>
      <c r="IN47" s="8"/>
      <c r="IO47" s="8"/>
    </row>
    <row r="48" spans="1:249" s="6" customFormat="1" ht="29.25" customHeight="1">
      <c r="A48" s="70" t="s">
        <v>152</v>
      </c>
      <c r="B48" s="70"/>
      <c r="C48" s="11"/>
      <c r="D48" s="11"/>
      <c r="E48" s="12">
        <f>E49+E50+E51+E52+E53</f>
        <v>49797.13</v>
      </c>
      <c r="F48" s="13">
        <f>F49+F50+F51+F52+F53</f>
        <v>26630</v>
      </c>
      <c r="G48" s="13">
        <f>G49+G50+G51+G52+G53</f>
        <v>23067</v>
      </c>
      <c r="H48" s="53"/>
      <c r="I48" s="11"/>
      <c r="J48" s="11"/>
      <c r="K48" s="23"/>
      <c r="L48" s="23"/>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c r="HQ48" s="8"/>
      <c r="HR48" s="8"/>
      <c r="HS48" s="8"/>
      <c r="HT48" s="8"/>
      <c r="HU48" s="8"/>
      <c r="HV48" s="8"/>
      <c r="HW48" s="8"/>
      <c r="HX48" s="8"/>
      <c r="HY48" s="8"/>
      <c r="HZ48" s="8"/>
      <c r="IA48" s="8"/>
      <c r="IB48" s="8"/>
      <c r="IC48" s="8"/>
      <c r="ID48" s="8"/>
      <c r="IE48" s="8"/>
      <c r="IF48" s="8"/>
      <c r="IG48" s="8"/>
      <c r="IH48" s="8"/>
      <c r="II48" s="8"/>
      <c r="IJ48" s="8"/>
      <c r="IK48" s="8"/>
      <c r="IL48" s="8"/>
      <c r="IM48" s="8"/>
      <c r="IN48" s="8"/>
      <c r="IO48" s="8"/>
    </row>
    <row r="49" spans="1:249" s="6" customFormat="1" ht="54.75" customHeight="1">
      <c r="A49" s="10">
        <v>34</v>
      </c>
      <c r="B49" s="26" t="s">
        <v>122</v>
      </c>
      <c r="C49" s="23" t="s">
        <v>15</v>
      </c>
      <c r="D49" s="23">
        <v>2020</v>
      </c>
      <c r="E49" s="23">
        <v>3000</v>
      </c>
      <c r="F49" s="23">
        <v>0</v>
      </c>
      <c r="G49" s="23">
        <v>2900</v>
      </c>
      <c r="H49" s="31" t="s">
        <v>123</v>
      </c>
      <c r="I49" s="42" t="s">
        <v>101</v>
      </c>
      <c r="J49" s="23" t="s">
        <v>102</v>
      </c>
      <c r="K49" s="42" t="s">
        <v>103</v>
      </c>
      <c r="L49" s="45" t="s">
        <v>29</v>
      </c>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c r="GO49" s="8"/>
      <c r="GP49" s="8"/>
      <c r="GQ49" s="8"/>
      <c r="GR49" s="8"/>
      <c r="GS49" s="8"/>
      <c r="GT49" s="8"/>
      <c r="GU49" s="8"/>
      <c r="GV49" s="8"/>
      <c r="GW49" s="8"/>
      <c r="GX49" s="8"/>
      <c r="GY49" s="8"/>
      <c r="GZ49" s="8"/>
      <c r="HA49" s="8"/>
      <c r="HB49" s="8"/>
      <c r="HC49" s="8"/>
      <c r="HD49" s="8"/>
      <c r="HE49" s="8"/>
      <c r="HF49" s="8"/>
      <c r="HG49" s="8"/>
      <c r="HH49" s="8"/>
      <c r="HI49" s="8"/>
      <c r="HJ49" s="8"/>
      <c r="HK49" s="8"/>
      <c r="HL49" s="8"/>
      <c r="HM49" s="8"/>
      <c r="HN49" s="8"/>
      <c r="HO49" s="8"/>
      <c r="HP49" s="8"/>
      <c r="HQ49" s="8"/>
      <c r="HR49" s="8"/>
      <c r="HS49" s="8"/>
      <c r="HT49" s="8"/>
      <c r="HU49" s="8"/>
      <c r="HV49" s="8"/>
      <c r="HW49" s="8"/>
      <c r="HX49" s="8"/>
      <c r="HY49" s="8"/>
      <c r="HZ49" s="8"/>
      <c r="IA49" s="8"/>
      <c r="IB49" s="8"/>
      <c r="IC49" s="8"/>
      <c r="ID49" s="8"/>
      <c r="IE49" s="8"/>
      <c r="IF49" s="8"/>
      <c r="IG49" s="8"/>
      <c r="IH49" s="8"/>
      <c r="II49" s="8"/>
      <c r="IJ49" s="8"/>
      <c r="IK49" s="8"/>
      <c r="IL49" s="8"/>
      <c r="IM49" s="8"/>
      <c r="IN49" s="8"/>
      <c r="IO49" s="8"/>
    </row>
    <row r="50" spans="1:249" s="6" customFormat="1" ht="58.5" customHeight="1">
      <c r="A50" s="14">
        <v>35</v>
      </c>
      <c r="B50" s="30" t="s">
        <v>124</v>
      </c>
      <c r="C50" s="30" t="s">
        <v>52</v>
      </c>
      <c r="D50" s="30" t="s">
        <v>53</v>
      </c>
      <c r="E50" s="32">
        <v>33348.13</v>
      </c>
      <c r="F50" s="33">
        <v>26500</v>
      </c>
      <c r="G50" s="33">
        <v>6848</v>
      </c>
      <c r="H50" s="58" t="s">
        <v>125</v>
      </c>
      <c r="I50" s="49" t="s">
        <v>126</v>
      </c>
      <c r="J50" s="48" t="s">
        <v>120</v>
      </c>
      <c r="K50" s="23" t="s">
        <v>86</v>
      </c>
      <c r="L50" s="23" t="s">
        <v>121</v>
      </c>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c r="GO50" s="8"/>
      <c r="GP50" s="8"/>
      <c r="GQ50" s="8"/>
      <c r="GR50" s="8"/>
      <c r="GS50" s="8"/>
      <c r="GT50" s="8"/>
      <c r="GU50" s="8"/>
      <c r="GV50" s="8"/>
      <c r="GW50" s="8"/>
      <c r="GX50" s="8"/>
      <c r="GY50" s="8"/>
      <c r="GZ50" s="8"/>
      <c r="HA50" s="8"/>
      <c r="HB50" s="8"/>
      <c r="HC50" s="8"/>
      <c r="HD50" s="8"/>
      <c r="HE50" s="8"/>
      <c r="HF50" s="8"/>
      <c r="HG50" s="8"/>
      <c r="HH50" s="8"/>
      <c r="HI50" s="8"/>
      <c r="HJ50" s="8"/>
      <c r="HK50" s="8"/>
      <c r="HL50" s="8"/>
      <c r="HM50" s="8"/>
      <c r="HN50" s="8"/>
      <c r="HO50" s="8"/>
      <c r="HP50" s="8"/>
      <c r="HQ50" s="8"/>
      <c r="HR50" s="8"/>
      <c r="HS50" s="8"/>
      <c r="HT50" s="8"/>
      <c r="HU50" s="8"/>
      <c r="HV50" s="8"/>
      <c r="HW50" s="8"/>
      <c r="HX50" s="8"/>
      <c r="HY50" s="8"/>
      <c r="HZ50" s="8"/>
      <c r="IA50" s="8"/>
      <c r="IB50" s="8"/>
      <c r="IC50" s="8"/>
      <c r="ID50" s="8"/>
      <c r="IE50" s="8"/>
      <c r="IF50" s="8"/>
      <c r="IG50" s="8"/>
      <c r="IH50" s="8"/>
      <c r="II50" s="8"/>
      <c r="IJ50" s="8"/>
      <c r="IK50" s="8"/>
      <c r="IL50" s="8"/>
      <c r="IM50" s="8"/>
      <c r="IN50" s="8"/>
      <c r="IO50" s="8"/>
    </row>
    <row r="51" spans="1:249" s="6" customFormat="1" ht="58.5" customHeight="1">
      <c r="A51" s="14">
        <v>36</v>
      </c>
      <c r="B51" s="30" t="s">
        <v>127</v>
      </c>
      <c r="C51" s="30" t="s">
        <v>52</v>
      </c>
      <c r="D51" s="30" t="s">
        <v>53</v>
      </c>
      <c r="E51" s="33">
        <v>4094</v>
      </c>
      <c r="F51" s="33">
        <v>130</v>
      </c>
      <c r="G51" s="33">
        <v>3964</v>
      </c>
      <c r="H51" s="58" t="s">
        <v>128</v>
      </c>
      <c r="I51" s="30" t="s">
        <v>126</v>
      </c>
      <c r="J51" s="48" t="s">
        <v>120</v>
      </c>
      <c r="K51" s="23" t="s">
        <v>86</v>
      </c>
      <c r="L51" s="23" t="s">
        <v>121</v>
      </c>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row>
    <row r="52" spans="1:249" s="6" customFormat="1" ht="47.25" customHeight="1">
      <c r="A52" s="14">
        <v>37</v>
      </c>
      <c r="B52" s="14" t="s">
        <v>129</v>
      </c>
      <c r="C52" s="14" t="s">
        <v>130</v>
      </c>
      <c r="D52" s="14">
        <v>2020</v>
      </c>
      <c r="E52" s="14">
        <v>5010</v>
      </c>
      <c r="F52" s="14">
        <v>0</v>
      </c>
      <c r="G52" s="14">
        <v>5010</v>
      </c>
      <c r="H52" s="54" t="s">
        <v>131</v>
      </c>
      <c r="I52" s="14">
        <v>2020.03</v>
      </c>
      <c r="J52" s="23" t="s">
        <v>132</v>
      </c>
      <c r="K52" s="23" t="s">
        <v>133</v>
      </c>
      <c r="L52" s="23" t="s">
        <v>29</v>
      </c>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row>
    <row r="53" spans="1:249" s="6" customFormat="1" ht="42.75" customHeight="1">
      <c r="A53" s="14">
        <v>38</v>
      </c>
      <c r="B53" s="14" t="s">
        <v>134</v>
      </c>
      <c r="C53" s="14" t="s">
        <v>130</v>
      </c>
      <c r="D53" s="14">
        <v>2020</v>
      </c>
      <c r="E53" s="14">
        <v>4345</v>
      </c>
      <c r="F53" s="14">
        <v>0</v>
      </c>
      <c r="G53" s="14">
        <v>4345</v>
      </c>
      <c r="H53" s="54" t="s">
        <v>131</v>
      </c>
      <c r="I53" s="14">
        <v>2020.06</v>
      </c>
      <c r="J53" s="23" t="s">
        <v>132</v>
      </c>
      <c r="K53" s="23" t="s">
        <v>133</v>
      </c>
      <c r="L53" s="23" t="s">
        <v>29</v>
      </c>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row>
    <row r="54" spans="1:249" s="6" customFormat="1" ht="31.5" customHeight="1">
      <c r="A54" s="70" t="s">
        <v>151</v>
      </c>
      <c r="B54" s="70"/>
      <c r="C54" s="11"/>
      <c r="D54" s="11"/>
      <c r="E54" s="10">
        <f aca="true" t="shared" si="0" ref="E54:G55">E55</f>
        <v>5201</v>
      </c>
      <c r="F54" s="34">
        <f t="shared" si="0"/>
        <v>0</v>
      </c>
      <c r="G54" s="34">
        <f t="shared" si="0"/>
        <v>3000</v>
      </c>
      <c r="H54" s="53"/>
      <c r="I54" s="11"/>
      <c r="J54" s="11"/>
      <c r="K54" s="23"/>
      <c r="L54" s="23"/>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c r="HQ54" s="8"/>
      <c r="HR54" s="8"/>
      <c r="HS54" s="8"/>
      <c r="HT54" s="8"/>
      <c r="HU54" s="8"/>
      <c r="HV54" s="8"/>
      <c r="HW54" s="8"/>
      <c r="HX54" s="8"/>
      <c r="HY54" s="8"/>
      <c r="HZ54" s="8"/>
      <c r="IA54" s="8"/>
      <c r="IB54" s="8"/>
      <c r="IC54" s="8"/>
      <c r="ID54" s="8"/>
      <c r="IE54" s="8"/>
      <c r="IF54" s="8"/>
      <c r="IG54" s="8"/>
      <c r="IH54" s="8"/>
      <c r="II54" s="8"/>
      <c r="IJ54" s="8"/>
      <c r="IK54" s="8"/>
      <c r="IL54" s="8"/>
      <c r="IM54" s="8"/>
      <c r="IN54" s="8"/>
      <c r="IO54" s="8"/>
    </row>
    <row r="55" spans="1:249" s="6" customFormat="1" ht="27" customHeight="1">
      <c r="A55" s="70" t="s">
        <v>135</v>
      </c>
      <c r="B55" s="70"/>
      <c r="C55" s="11"/>
      <c r="D55" s="11"/>
      <c r="E55" s="10">
        <f t="shared" si="0"/>
        <v>5201</v>
      </c>
      <c r="F55" s="34">
        <f t="shared" si="0"/>
        <v>0</v>
      </c>
      <c r="G55" s="34">
        <f t="shared" si="0"/>
        <v>3000</v>
      </c>
      <c r="H55" s="53"/>
      <c r="I55" s="11"/>
      <c r="J55" s="11"/>
      <c r="K55" s="23"/>
      <c r="L55" s="23"/>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c r="GO55" s="8"/>
      <c r="GP55" s="8"/>
      <c r="GQ55" s="8"/>
      <c r="GR55" s="8"/>
      <c r="GS55" s="8"/>
      <c r="GT55" s="8"/>
      <c r="GU55" s="8"/>
      <c r="GV55" s="8"/>
      <c r="GW55" s="8"/>
      <c r="GX55" s="8"/>
      <c r="GY55" s="8"/>
      <c r="GZ55" s="8"/>
      <c r="HA55" s="8"/>
      <c r="HB55" s="8"/>
      <c r="HC55" s="8"/>
      <c r="HD55" s="8"/>
      <c r="HE55" s="8"/>
      <c r="HF55" s="8"/>
      <c r="HG55" s="8"/>
      <c r="HH55" s="8"/>
      <c r="HI55" s="8"/>
      <c r="HJ55" s="8"/>
      <c r="HK55" s="8"/>
      <c r="HL55" s="8"/>
      <c r="HM55" s="8"/>
      <c r="HN55" s="8"/>
      <c r="HO55" s="8"/>
      <c r="HP55" s="8"/>
      <c r="HQ55" s="8"/>
      <c r="HR55" s="8"/>
      <c r="HS55" s="8"/>
      <c r="HT55" s="8"/>
      <c r="HU55" s="8"/>
      <c r="HV55" s="8"/>
      <c r="HW55" s="8"/>
      <c r="HX55" s="8"/>
      <c r="HY55" s="8"/>
      <c r="HZ55" s="8"/>
      <c r="IA55" s="8"/>
      <c r="IB55" s="8"/>
      <c r="IC55" s="8"/>
      <c r="ID55" s="8"/>
      <c r="IE55" s="8"/>
      <c r="IF55" s="8"/>
      <c r="IG55" s="8"/>
      <c r="IH55" s="8"/>
      <c r="II55" s="8"/>
      <c r="IJ55" s="8"/>
      <c r="IK55" s="8"/>
      <c r="IL55" s="8"/>
      <c r="IM55" s="8"/>
      <c r="IN55" s="8"/>
      <c r="IO55" s="8"/>
    </row>
    <row r="56" spans="1:249" s="6" customFormat="1" ht="58.5" customHeight="1">
      <c r="A56" s="14">
        <v>39</v>
      </c>
      <c r="B56" s="14" t="s">
        <v>136</v>
      </c>
      <c r="C56" s="14" t="s">
        <v>15</v>
      </c>
      <c r="D56" s="14" t="s">
        <v>16</v>
      </c>
      <c r="E56" s="14">
        <v>5201</v>
      </c>
      <c r="F56" s="14">
        <v>0</v>
      </c>
      <c r="G56" s="14">
        <v>3000</v>
      </c>
      <c r="H56" s="54" t="s">
        <v>137</v>
      </c>
      <c r="I56" s="14">
        <v>2020.03</v>
      </c>
      <c r="J56" s="23" t="s">
        <v>138</v>
      </c>
      <c r="K56" s="23" t="s">
        <v>139</v>
      </c>
      <c r="L56" s="23" t="s">
        <v>29</v>
      </c>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row>
    <row r="57" spans="1:249" s="6" customFormat="1" ht="27" customHeight="1">
      <c r="A57" s="70" t="s">
        <v>140</v>
      </c>
      <c r="B57" s="70"/>
      <c r="C57" s="11"/>
      <c r="D57" s="11"/>
      <c r="E57" s="12">
        <f>E58</f>
        <v>8000</v>
      </c>
      <c r="F57" s="13">
        <f>F58</f>
        <v>2095</v>
      </c>
      <c r="G57" s="13">
        <f>G58</f>
        <v>3000</v>
      </c>
      <c r="H57" s="53"/>
      <c r="I57" s="11"/>
      <c r="J57" s="11"/>
      <c r="K57" s="23"/>
      <c r="L57" s="23"/>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c r="GO57" s="8"/>
      <c r="GP57" s="8"/>
      <c r="GQ57" s="8"/>
      <c r="GR57" s="8"/>
      <c r="GS57" s="8"/>
      <c r="GT57" s="8"/>
      <c r="GU57" s="8"/>
      <c r="GV57" s="8"/>
      <c r="GW57" s="8"/>
      <c r="GX57" s="8"/>
      <c r="GY57" s="8"/>
      <c r="GZ57" s="8"/>
      <c r="HA57" s="8"/>
      <c r="HB57" s="8"/>
      <c r="HC57" s="8"/>
      <c r="HD57" s="8"/>
      <c r="HE57" s="8"/>
      <c r="HF57" s="8"/>
      <c r="HG57" s="8"/>
      <c r="HH57" s="8"/>
      <c r="HI57" s="8"/>
      <c r="HJ57" s="8"/>
      <c r="HK57" s="8"/>
      <c r="HL57" s="8"/>
      <c r="HM57" s="8"/>
      <c r="HN57" s="8"/>
      <c r="HO57" s="8"/>
      <c r="HP57" s="8"/>
      <c r="HQ57" s="8"/>
      <c r="HR57" s="8"/>
      <c r="HS57" s="8"/>
      <c r="HT57" s="8"/>
      <c r="HU57" s="8"/>
      <c r="HV57" s="8"/>
      <c r="HW57" s="8"/>
      <c r="HX57" s="8"/>
      <c r="HY57" s="8"/>
      <c r="HZ57" s="8"/>
      <c r="IA57" s="8"/>
      <c r="IB57" s="8"/>
      <c r="IC57" s="8"/>
      <c r="ID57" s="8"/>
      <c r="IE57" s="8"/>
      <c r="IF57" s="8"/>
      <c r="IG57" s="8"/>
      <c r="IH57" s="8"/>
      <c r="II57" s="8"/>
      <c r="IJ57" s="8"/>
      <c r="IK57" s="8"/>
      <c r="IL57" s="8"/>
      <c r="IM57" s="8"/>
      <c r="IN57" s="8"/>
      <c r="IO57" s="8"/>
    </row>
    <row r="58" spans="1:249" s="6" customFormat="1" ht="35.25" customHeight="1">
      <c r="A58" s="14">
        <v>40</v>
      </c>
      <c r="B58" s="21" t="s">
        <v>141</v>
      </c>
      <c r="C58" s="21" t="s">
        <v>52</v>
      </c>
      <c r="D58" s="21" t="s">
        <v>53</v>
      </c>
      <c r="E58" s="21">
        <v>8000</v>
      </c>
      <c r="F58" s="21">
        <v>2095</v>
      </c>
      <c r="G58" s="21">
        <v>3000</v>
      </c>
      <c r="H58" s="56" t="s">
        <v>142</v>
      </c>
      <c r="I58" s="41">
        <v>2020.02</v>
      </c>
      <c r="J58" s="23" t="s">
        <v>40</v>
      </c>
      <c r="K58" s="23" t="s">
        <v>86</v>
      </c>
      <c r="L58" s="23" t="s">
        <v>29</v>
      </c>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c r="GO58" s="8"/>
      <c r="GP58" s="8"/>
      <c r="GQ58" s="8"/>
      <c r="GR58" s="8"/>
      <c r="GS58" s="8"/>
      <c r="GT58" s="8"/>
      <c r="GU58" s="8"/>
      <c r="GV58" s="8"/>
      <c r="GW58" s="8"/>
      <c r="GX58" s="8"/>
      <c r="GY58" s="8"/>
      <c r="GZ58" s="8"/>
      <c r="HA58" s="8"/>
      <c r="HB58" s="8"/>
      <c r="HC58" s="8"/>
      <c r="HD58" s="8"/>
      <c r="HE58" s="8"/>
      <c r="HF58" s="8"/>
      <c r="HG58" s="8"/>
      <c r="HH58" s="8"/>
      <c r="HI58" s="8"/>
      <c r="HJ58" s="8"/>
      <c r="HK58" s="8"/>
      <c r="HL58" s="8"/>
      <c r="HM58" s="8"/>
      <c r="HN58" s="8"/>
      <c r="HO58" s="8"/>
      <c r="HP58" s="8"/>
      <c r="HQ58" s="8"/>
      <c r="HR58" s="8"/>
      <c r="HS58" s="8"/>
      <c r="HT58" s="8"/>
      <c r="HU58" s="8"/>
      <c r="HV58" s="8"/>
      <c r="HW58" s="8"/>
      <c r="HX58" s="8"/>
      <c r="HY58" s="8"/>
      <c r="HZ58" s="8"/>
      <c r="IA58" s="8"/>
      <c r="IB58" s="8"/>
      <c r="IC58" s="8"/>
      <c r="ID58" s="8"/>
      <c r="IE58" s="8"/>
      <c r="IF58" s="8"/>
      <c r="IG58" s="8"/>
      <c r="IH58" s="8"/>
      <c r="II58" s="8"/>
      <c r="IJ58" s="8"/>
      <c r="IK58" s="8"/>
      <c r="IL58" s="8"/>
      <c r="IM58" s="8"/>
      <c r="IN58" s="8"/>
      <c r="IO58" s="8"/>
    </row>
    <row r="59" spans="3:12" s="5" customFormat="1" ht="14.25" customHeight="1">
      <c r="C59" s="35"/>
      <c r="D59" s="35"/>
      <c r="E59" s="35"/>
      <c r="F59" s="36"/>
      <c r="G59" s="36"/>
      <c r="H59" s="59"/>
      <c r="I59" s="35"/>
      <c r="J59" s="35"/>
      <c r="K59" s="50"/>
      <c r="L59" s="50"/>
    </row>
    <row r="60" spans="3:12" s="5" customFormat="1" ht="14.25" customHeight="1">
      <c r="C60" s="35"/>
      <c r="D60" s="35"/>
      <c r="E60" s="35"/>
      <c r="F60" s="35"/>
      <c r="G60" s="35"/>
      <c r="H60" s="59"/>
      <c r="I60" s="35"/>
      <c r="J60" s="35"/>
      <c r="K60" s="50"/>
      <c r="L60" s="50"/>
    </row>
    <row r="61" spans="3:12" s="5" customFormat="1" ht="14.25" customHeight="1">
      <c r="C61" s="35"/>
      <c r="D61" s="35"/>
      <c r="E61" s="35"/>
      <c r="F61" s="35"/>
      <c r="G61" s="35"/>
      <c r="H61" s="59"/>
      <c r="I61" s="35"/>
      <c r="J61" s="35"/>
      <c r="K61" s="50"/>
      <c r="L61" s="50"/>
    </row>
    <row r="62" spans="3:12" s="5" customFormat="1" ht="14.25" customHeight="1">
      <c r="C62" s="35"/>
      <c r="D62" s="35"/>
      <c r="E62" s="35"/>
      <c r="F62" s="35"/>
      <c r="G62" s="35"/>
      <c r="H62" s="59"/>
      <c r="I62" s="35"/>
      <c r="J62" s="35"/>
      <c r="K62" s="50"/>
      <c r="L62" s="50"/>
    </row>
    <row r="63" spans="3:12" s="5" customFormat="1" ht="14.25" customHeight="1">
      <c r="C63" s="35"/>
      <c r="D63" s="35"/>
      <c r="E63" s="35"/>
      <c r="F63" s="35"/>
      <c r="G63" s="35"/>
      <c r="H63" s="59"/>
      <c r="I63" s="35"/>
      <c r="J63" s="35"/>
      <c r="K63" s="50"/>
      <c r="L63" s="50"/>
    </row>
    <row r="64" spans="3:12" s="5" customFormat="1" ht="14.25" customHeight="1">
      <c r="C64" s="35"/>
      <c r="D64" s="35"/>
      <c r="E64" s="35"/>
      <c r="F64" s="35"/>
      <c r="G64" s="35"/>
      <c r="H64" s="59"/>
      <c r="I64" s="35"/>
      <c r="J64" s="35"/>
      <c r="K64" s="50"/>
      <c r="L64" s="50"/>
    </row>
    <row r="65" spans="3:12" s="5" customFormat="1" ht="14.25" customHeight="1">
      <c r="C65" s="35"/>
      <c r="D65" s="35"/>
      <c r="E65" s="35"/>
      <c r="F65" s="35"/>
      <c r="G65" s="35"/>
      <c r="H65" s="59"/>
      <c r="I65" s="35"/>
      <c r="J65" s="35"/>
      <c r="K65" s="50"/>
      <c r="L65" s="50"/>
    </row>
    <row r="66" spans="3:12" s="5" customFormat="1" ht="14.25" customHeight="1">
      <c r="C66" s="35"/>
      <c r="D66" s="35"/>
      <c r="E66" s="35"/>
      <c r="F66" s="35"/>
      <c r="G66" s="35"/>
      <c r="H66" s="59"/>
      <c r="I66" s="35"/>
      <c r="J66" s="35"/>
      <c r="K66" s="50"/>
      <c r="L66" s="50"/>
    </row>
    <row r="67" spans="3:12" s="5" customFormat="1" ht="14.25" customHeight="1">
      <c r="C67" s="35"/>
      <c r="D67" s="35"/>
      <c r="E67" s="35"/>
      <c r="F67" s="35"/>
      <c r="G67" s="35"/>
      <c r="H67" s="59"/>
      <c r="I67" s="35"/>
      <c r="J67" s="35"/>
      <c r="K67" s="50"/>
      <c r="L67" s="50"/>
    </row>
    <row r="68" spans="3:12" s="5" customFormat="1" ht="14.25" customHeight="1">
      <c r="C68" s="35"/>
      <c r="D68" s="35"/>
      <c r="E68" s="35"/>
      <c r="F68" s="35"/>
      <c r="G68" s="35"/>
      <c r="H68" s="59"/>
      <c r="I68" s="35"/>
      <c r="J68" s="35"/>
      <c r="K68" s="50"/>
      <c r="L68" s="50"/>
    </row>
    <row r="69" spans="3:12" s="5" customFormat="1" ht="14.25" customHeight="1">
      <c r="C69" s="35"/>
      <c r="D69" s="35"/>
      <c r="E69" s="35"/>
      <c r="F69" s="35"/>
      <c r="G69" s="35"/>
      <c r="H69" s="59"/>
      <c r="I69" s="35"/>
      <c r="J69" s="35"/>
      <c r="K69" s="50"/>
      <c r="L69" s="50"/>
    </row>
    <row r="70" spans="3:12" s="5" customFormat="1" ht="14.25" customHeight="1">
      <c r="C70" s="35"/>
      <c r="D70" s="35"/>
      <c r="E70" s="35"/>
      <c r="F70" s="35"/>
      <c r="G70" s="35"/>
      <c r="H70" s="59"/>
      <c r="I70" s="35"/>
      <c r="J70" s="35"/>
      <c r="K70" s="50"/>
      <c r="L70" s="50"/>
    </row>
    <row r="71" spans="3:12" s="5" customFormat="1" ht="14.25" customHeight="1">
      <c r="C71" s="35"/>
      <c r="D71" s="35"/>
      <c r="E71" s="35"/>
      <c r="F71" s="35"/>
      <c r="G71" s="35"/>
      <c r="H71" s="59"/>
      <c r="I71" s="35"/>
      <c r="J71" s="35"/>
      <c r="K71" s="50"/>
      <c r="L71" s="50"/>
    </row>
    <row r="72" spans="3:12" s="5" customFormat="1" ht="14.25" customHeight="1">
      <c r="C72" s="35"/>
      <c r="D72" s="35"/>
      <c r="E72" s="35"/>
      <c r="F72" s="35"/>
      <c r="G72" s="35"/>
      <c r="H72" s="59"/>
      <c r="I72" s="35"/>
      <c r="J72" s="35"/>
      <c r="K72" s="50"/>
      <c r="L72" s="50"/>
    </row>
    <row r="73" spans="3:12" s="5" customFormat="1" ht="14.25" customHeight="1">
      <c r="C73" s="35"/>
      <c r="D73" s="35"/>
      <c r="E73" s="35"/>
      <c r="F73" s="35"/>
      <c r="G73" s="35"/>
      <c r="H73" s="59"/>
      <c r="I73" s="35"/>
      <c r="J73" s="35"/>
      <c r="K73" s="50"/>
      <c r="L73" s="50"/>
    </row>
    <row r="74" spans="3:12" s="5" customFormat="1" ht="14.25" customHeight="1">
      <c r="C74" s="35"/>
      <c r="D74" s="35"/>
      <c r="E74" s="35"/>
      <c r="F74" s="35"/>
      <c r="G74" s="35"/>
      <c r="H74" s="59"/>
      <c r="I74" s="35"/>
      <c r="J74" s="35"/>
      <c r="K74" s="50"/>
      <c r="L74" s="50"/>
    </row>
    <row r="75" spans="3:12" s="5" customFormat="1" ht="14.25" customHeight="1">
      <c r="C75" s="35"/>
      <c r="D75" s="35"/>
      <c r="E75" s="35"/>
      <c r="F75" s="35"/>
      <c r="G75" s="35"/>
      <c r="H75" s="59"/>
      <c r="I75" s="35"/>
      <c r="J75" s="35"/>
      <c r="K75" s="50"/>
      <c r="L75" s="50"/>
    </row>
    <row r="76" spans="3:12" s="5" customFormat="1" ht="14.25" customHeight="1">
      <c r="C76" s="35"/>
      <c r="D76" s="35"/>
      <c r="E76" s="35"/>
      <c r="F76" s="35"/>
      <c r="G76" s="35"/>
      <c r="H76" s="59"/>
      <c r="I76" s="35"/>
      <c r="J76" s="35"/>
      <c r="K76" s="50"/>
      <c r="L76" s="50"/>
    </row>
    <row r="77" spans="3:12" s="5" customFormat="1" ht="14.25" customHeight="1">
      <c r="C77" s="35"/>
      <c r="D77" s="35"/>
      <c r="E77" s="35"/>
      <c r="F77" s="35"/>
      <c r="G77" s="35"/>
      <c r="H77" s="59"/>
      <c r="I77" s="35"/>
      <c r="J77" s="35"/>
      <c r="K77" s="50"/>
      <c r="L77" s="50"/>
    </row>
    <row r="78" spans="3:12" s="5" customFormat="1" ht="14.25" customHeight="1">
      <c r="C78" s="35"/>
      <c r="D78" s="35"/>
      <c r="E78" s="35"/>
      <c r="F78" s="35"/>
      <c r="G78" s="35"/>
      <c r="H78" s="59"/>
      <c r="I78" s="35"/>
      <c r="J78" s="35"/>
      <c r="K78" s="50"/>
      <c r="L78" s="50"/>
    </row>
    <row r="79" spans="3:12" s="5" customFormat="1" ht="14.25" customHeight="1">
      <c r="C79" s="35"/>
      <c r="D79" s="35"/>
      <c r="E79" s="35"/>
      <c r="F79" s="35"/>
      <c r="G79" s="35"/>
      <c r="H79" s="59"/>
      <c r="I79" s="35"/>
      <c r="J79" s="35"/>
      <c r="K79" s="50"/>
      <c r="L79" s="50"/>
    </row>
    <row r="80" spans="3:12" s="5" customFormat="1" ht="14.25" customHeight="1">
      <c r="C80" s="35"/>
      <c r="D80" s="35"/>
      <c r="E80" s="35"/>
      <c r="F80" s="35"/>
      <c r="G80" s="35"/>
      <c r="H80" s="59"/>
      <c r="I80" s="35"/>
      <c r="J80" s="35"/>
      <c r="K80" s="50"/>
      <c r="L80" s="50"/>
    </row>
    <row r="81" spans="3:12" s="5" customFormat="1" ht="14.25" customHeight="1">
      <c r="C81" s="35"/>
      <c r="D81" s="35"/>
      <c r="E81" s="35"/>
      <c r="F81" s="35"/>
      <c r="G81" s="35"/>
      <c r="H81" s="59"/>
      <c r="I81" s="35"/>
      <c r="J81" s="35"/>
      <c r="K81" s="50"/>
      <c r="L81" s="50"/>
    </row>
    <row r="82" spans="3:12" s="5" customFormat="1" ht="14.25" customHeight="1">
      <c r="C82" s="35"/>
      <c r="D82" s="35"/>
      <c r="E82" s="35"/>
      <c r="F82" s="35"/>
      <c r="G82" s="35"/>
      <c r="H82" s="59"/>
      <c r="I82" s="35"/>
      <c r="J82" s="35"/>
      <c r="K82" s="50"/>
      <c r="L82" s="50"/>
    </row>
    <row r="83" spans="3:12" s="5" customFormat="1" ht="14.25" customHeight="1">
      <c r="C83" s="35"/>
      <c r="D83" s="35"/>
      <c r="E83" s="35"/>
      <c r="F83" s="35"/>
      <c r="G83" s="35"/>
      <c r="H83" s="59"/>
      <c r="I83" s="35"/>
      <c r="J83" s="35"/>
      <c r="K83" s="50"/>
      <c r="L83" s="50"/>
    </row>
    <row r="84" spans="3:12" s="5" customFormat="1" ht="14.25" customHeight="1">
      <c r="C84" s="35"/>
      <c r="D84" s="35"/>
      <c r="E84" s="35"/>
      <c r="F84" s="35"/>
      <c r="G84" s="35"/>
      <c r="H84" s="59"/>
      <c r="I84" s="35"/>
      <c r="J84" s="35"/>
      <c r="K84" s="50"/>
      <c r="L84" s="50"/>
    </row>
    <row r="85" spans="3:12" s="5" customFormat="1" ht="14.25" customHeight="1">
      <c r="C85" s="35"/>
      <c r="D85" s="35"/>
      <c r="E85" s="35"/>
      <c r="F85" s="35"/>
      <c r="G85" s="35"/>
      <c r="H85" s="59"/>
      <c r="I85" s="35"/>
      <c r="J85" s="35"/>
      <c r="K85" s="50"/>
      <c r="L85" s="50"/>
    </row>
    <row r="86" spans="3:12" s="5" customFormat="1" ht="14.25" customHeight="1">
      <c r="C86" s="35"/>
      <c r="D86" s="35"/>
      <c r="E86" s="35"/>
      <c r="F86" s="35"/>
      <c r="G86" s="35"/>
      <c r="H86" s="59"/>
      <c r="I86" s="35"/>
      <c r="J86" s="35"/>
      <c r="K86" s="50"/>
      <c r="L86" s="50"/>
    </row>
    <row r="87" spans="3:12" s="5" customFormat="1" ht="14.25" customHeight="1">
      <c r="C87" s="35"/>
      <c r="D87" s="35"/>
      <c r="E87" s="35"/>
      <c r="F87" s="35"/>
      <c r="G87" s="35"/>
      <c r="H87" s="59"/>
      <c r="I87" s="35"/>
      <c r="J87" s="35"/>
      <c r="K87" s="50"/>
      <c r="L87" s="50"/>
    </row>
    <row r="88" spans="1:12" ht="14.25" customHeight="1">
      <c r="A88" s="4"/>
      <c r="B88" s="4"/>
      <c r="C88" s="3"/>
      <c r="D88" s="3"/>
      <c r="E88" s="3"/>
      <c r="F88" s="3"/>
      <c r="G88" s="3"/>
      <c r="H88" s="60"/>
      <c r="I88" s="3"/>
      <c r="J88" s="3"/>
      <c r="K88" s="50"/>
      <c r="L88" s="50"/>
    </row>
    <row r="89" spans="1:12" s="7" customFormat="1" ht="14.25" customHeight="1">
      <c r="A89" s="1"/>
      <c r="B89" s="1"/>
      <c r="C89" s="1"/>
      <c r="D89" s="1"/>
      <c r="E89" s="1"/>
      <c r="F89" s="1"/>
      <c r="G89" s="1"/>
      <c r="H89" s="61"/>
      <c r="I89" s="1"/>
      <c r="J89" s="1"/>
      <c r="K89" s="50"/>
      <c r="L89" s="50"/>
    </row>
    <row r="90" spans="1:12" s="7" customFormat="1" ht="14.25" customHeight="1">
      <c r="A90" s="1"/>
      <c r="B90" s="1"/>
      <c r="C90" s="1"/>
      <c r="D90" s="1"/>
      <c r="E90" s="1"/>
      <c r="F90" s="1"/>
      <c r="G90" s="1"/>
      <c r="H90" s="61"/>
      <c r="I90" s="1"/>
      <c r="J90" s="1"/>
      <c r="K90" s="50"/>
      <c r="L90" s="50"/>
    </row>
    <row r="91" spans="1:12" s="7" customFormat="1" ht="14.25" customHeight="1">
      <c r="A91" s="1"/>
      <c r="B91" s="1"/>
      <c r="C91" s="1"/>
      <c r="D91" s="1"/>
      <c r="E91" s="1"/>
      <c r="F91" s="1"/>
      <c r="G91" s="1"/>
      <c r="H91" s="61"/>
      <c r="I91" s="1"/>
      <c r="J91" s="1"/>
      <c r="K91" s="50"/>
      <c r="L91" s="50"/>
    </row>
    <row r="92" spans="1:12" s="7" customFormat="1" ht="14.25" customHeight="1">
      <c r="A92" s="1"/>
      <c r="B92" s="1"/>
      <c r="C92" s="1"/>
      <c r="D92" s="1"/>
      <c r="E92" s="1"/>
      <c r="F92" s="1"/>
      <c r="G92" s="1"/>
      <c r="H92" s="61"/>
      <c r="I92" s="1"/>
      <c r="J92" s="1"/>
      <c r="K92" s="50"/>
      <c r="L92" s="50"/>
    </row>
    <row r="93" spans="1:12" s="7" customFormat="1" ht="14.25" customHeight="1">
      <c r="A93" s="1"/>
      <c r="B93" s="1"/>
      <c r="C93" s="1"/>
      <c r="D93" s="1"/>
      <c r="E93" s="1"/>
      <c r="F93" s="1"/>
      <c r="G93" s="1"/>
      <c r="H93" s="61"/>
      <c r="I93" s="1"/>
      <c r="J93" s="1"/>
      <c r="K93" s="50"/>
      <c r="L93" s="50"/>
    </row>
    <row r="94" spans="1:12" s="7" customFormat="1" ht="14.25" customHeight="1">
      <c r="A94" s="1"/>
      <c r="B94" s="1"/>
      <c r="C94" s="1"/>
      <c r="D94" s="1"/>
      <c r="E94" s="1"/>
      <c r="F94" s="1"/>
      <c r="G94" s="1"/>
      <c r="H94" s="61"/>
      <c r="I94" s="1"/>
      <c r="J94" s="1"/>
      <c r="K94" s="50"/>
      <c r="L94" s="50"/>
    </row>
    <row r="95" spans="1:12" s="7" customFormat="1" ht="14.25" customHeight="1">
      <c r="A95" s="1"/>
      <c r="B95" s="1"/>
      <c r="C95" s="1"/>
      <c r="D95" s="1"/>
      <c r="E95" s="1"/>
      <c r="F95" s="1"/>
      <c r="G95" s="1"/>
      <c r="H95" s="61"/>
      <c r="I95" s="1"/>
      <c r="J95" s="1"/>
      <c r="K95" s="50"/>
      <c r="L95" s="50"/>
    </row>
    <row r="96" spans="1:12" s="7" customFormat="1" ht="14.25" customHeight="1">
      <c r="A96" s="1"/>
      <c r="B96" s="1"/>
      <c r="C96" s="1"/>
      <c r="D96" s="1"/>
      <c r="E96" s="1"/>
      <c r="F96" s="1"/>
      <c r="G96" s="1"/>
      <c r="H96" s="61"/>
      <c r="I96" s="1"/>
      <c r="J96" s="1"/>
      <c r="K96" s="50"/>
      <c r="L96" s="50"/>
    </row>
    <row r="97" spans="1:12" s="7" customFormat="1" ht="14.25" customHeight="1">
      <c r="A97" s="1"/>
      <c r="B97" s="1"/>
      <c r="C97" s="1"/>
      <c r="D97" s="1"/>
      <c r="E97" s="1"/>
      <c r="F97" s="1"/>
      <c r="G97" s="1"/>
      <c r="H97" s="61"/>
      <c r="I97" s="1"/>
      <c r="J97" s="1"/>
      <c r="K97" s="50"/>
      <c r="L97" s="50"/>
    </row>
    <row r="98" spans="1:12" s="7" customFormat="1" ht="14.25" customHeight="1">
      <c r="A98" s="1"/>
      <c r="B98" s="1"/>
      <c r="C98" s="1"/>
      <c r="D98" s="1"/>
      <c r="E98" s="1"/>
      <c r="F98" s="1"/>
      <c r="G98" s="1"/>
      <c r="H98" s="61"/>
      <c r="I98" s="1"/>
      <c r="J98" s="1"/>
      <c r="K98" s="50"/>
      <c r="L98" s="50"/>
    </row>
    <row r="99" spans="1:12" s="7" customFormat="1" ht="14.25" customHeight="1">
      <c r="A99" s="1"/>
      <c r="B99" s="1"/>
      <c r="C99" s="1"/>
      <c r="D99" s="1"/>
      <c r="E99" s="1"/>
      <c r="F99" s="1"/>
      <c r="G99" s="1"/>
      <c r="H99" s="61"/>
      <c r="I99" s="1"/>
      <c r="J99" s="1"/>
      <c r="K99" s="50"/>
      <c r="L99" s="50"/>
    </row>
    <row r="100" spans="1:12" s="7" customFormat="1" ht="14.25" customHeight="1">
      <c r="A100" s="1"/>
      <c r="B100" s="1"/>
      <c r="C100" s="1"/>
      <c r="D100" s="1"/>
      <c r="E100" s="1"/>
      <c r="F100" s="1"/>
      <c r="G100" s="1"/>
      <c r="H100" s="61"/>
      <c r="I100" s="1"/>
      <c r="J100" s="1"/>
      <c r="K100" s="50"/>
      <c r="L100" s="50"/>
    </row>
    <row r="101" spans="1:12" s="7" customFormat="1" ht="14.25" customHeight="1">
      <c r="A101" s="1"/>
      <c r="B101" s="1"/>
      <c r="C101" s="1"/>
      <c r="D101" s="1"/>
      <c r="E101" s="1"/>
      <c r="F101" s="1"/>
      <c r="G101" s="1"/>
      <c r="H101" s="61"/>
      <c r="I101" s="1"/>
      <c r="J101" s="1"/>
      <c r="K101" s="51"/>
      <c r="L101" s="51"/>
    </row>
    <row r="102" spans="1:12" s="7" customFormat="1" ht="14.25" customHeight="1">
      <c r="A102" s="1"/>
      <c r="B102" s="1"/>
      <c r="C102" s="1"/>
      <c r="D102" s="1"/>
      <c r="E102" s="1"/>
      <c r="F102" s="1"/>
      <c r="G102" s="1"/>
      <c r="H102" s="61"/>
      <c r="I102" s="1"/>
      <c r="J102" s="1"/>
      <c r="K102" s="51"/>
      <c r="L102" s="51"/>
    </row>
    <row r="103" spans="1:12" s="7" customFormat="1" ht="14.25" customHeight="1">
      <c r="A103" s="1"/>
      <c r="B103" s="1"/>
      <c r="C103" s="1"/>
      <c r="D103" s="1"/>
      <c r="E103" s="1"/>
      <c r="F103" s="1"/>
      <c r="G103" s="1"/>
      <c r="H103" s="61"/>
      <c r="I103" s="1"/>
      <c r="J103" s="1"/>
      <c r="K103" s="51"/>
      <c r="L103" s="51"/>
    </row>
    <row r="104" spans="1:12" s="7" customFormat="1" ht="14.25" customHeight="1">
      <c r="A104" s="1"/>
      <c r="B104" s="1"/>
      <c r="C104" s="1"/>
      <c r="D104" s="1"/>
      <c r="E104" s="1"/>
      <c r="F104" s="1"/>
      <c r="G104" s="1"/>
      <c r="H104" s="61"/>
      <c r="I104" s="1"/>
      <c r="J104" s="1"/>
      <c r="K104" s="51"/>
      <c r="L104" s="51"/>
    </row>
    <row r="105" spans="1:12" s="7" customFormat="1" ht="14.25" customHeight="1">
      <c r="A105" s="1"/>
      <c r="B105" s="1"/>
      <c r="C105" s="1"/>
      <c r="D105" s="1"/>
      <c r="E105" s="1"/>
      <c r="F105" s="1"/>
      <c r="G105" s="1"/>
      <c r="H105" s="61"/>
      <c r="I105" s="1"/>
      <c r="J105" s="1"/>
      <c r="K105" s="51"/>
      <c r="L105" s="51"/>
    </row>
    <row r="106" spans="1:12" s="7" customFormat="1" ht="14.25" customHeight="1">
      <c r="A106" s="1"/>
      <c r="B106" s="1"/>
      <c r="C106" s="1"/>
      <c r="D106" s="1"/>
      <c r="E106" s="1"/>
      <c r="F106" s="1"/>
      <c r="G106" s="1"/>
      <c r="H106" s="61"/>
      <c r="I106" s="1"/>
      <c r="J106" s="1"/>
      <c r="K106" s="51"/>
      <c r="L106" s="51"/>
    </row>
    <row r="107" spans="1:12" s="7" customFormat="1" ht="14.25" customHeight="1">
      <c r="A107" s="1"/>
      <c r="B107" s="1"/>
      <c r="C107" s="1"/>
      <c r="D107" s="1"/>
      <c r="E107" s="1"/>
      <c r="F107" s="1"/>
      <c r="G107" s="1"/>
      <c r="H107" s="61"/>
      <c r="I107" s="1"/>
      <c r="J107" s="1"/>
      <c r="K107" s="52"/>
      <c r="L107" s="52"/>
    </row>
    <row r="108" spans="1:12" s="7" customFormat="1" ht="14.25" customHeight="1">
      <c r="A108" s="1"/>
      <c r="B108" s="1"/>
      <c r="C108" s="1"/>
      <c r="D108" s="1"/>
      <c r="E108" s="1"/>
      <c r="F108" s="1"/>
      <c r="G108" s="1"/>
      <c r="H108" s="61"/>
      <c r="I108" s="1"/>
      <c r="J108" s="1"/>
      <c r="K108" s="52"/>
      <c r="L108" s="52"/>
    </row>
    <row r="109" spans="1:12" s="7" customFormat="1" ht="14.25" customHeight="1">
      <c r="A109" s="1"/>
      <c r="B109" s="1"/>
      <c r="C109" s="1"/>
      <c r="D109" s="1"/>
      <c r="E109" s="1"/>
      <c r="F109" s="1"/>
      <c r="G109" s="1"/>
      <c r="H109" s="61"/>
      <c r="I109" s="1"/>
      <c r="J109" s="1"/>
      <c r="K109" s="52"/>
      <c r="L109" s="52"/>
    </row>
    <row r="110" spans="1:12" s="7" customFormat="1" ht="14.25" customHeight="1">
      <c r="A110" s="1"/>
      <c r="B110" s="1"/>
      <c r="C110" s="1"/>
      <c r="D110" s="1"/>
      <c r="E110" s="1"/>
      <c r="F110" s="1"/>
      <c r="G110" s="1"/>
      <c r="H110" s="61"/>
      <c r="I110" s="1"/>
      <c r="J110" s="1"/>
      <c r="K110" s="52"/>
      <c r="L110" s="52"/>
    </row>
    <row r="111" spans="1:12" s="7" customFormat="1" ht="14.25" customHeight="1">
      <c r="A111" s="1"/>
      <c r="B111" s="1"/>
      <c r="C111" s="1"/>
      <c r="D111" s="1"/>
      <c r="E111" s="1"/>
      <c r="F111" s="1"/>
      <c r="G111" s="1"/>
      <c r="H111" s="61"/>
      <c r="I111" s="1"/>
      <c r="J111" s="1"/>
      <c r="K111" s="52"/>
      <c r="L111" s="52"/>
    </row>
    <row r="112" spans="1:12" s="7" customFormat="1" ht="14.25" customHeight="1">
      <c r="A112" s="1"/>
      <c r="B112" s="1"/>
      <c r="C112" s="1"/>
      <c r="D112" s="1"/>
      <c r="E112" s="1"/>
      <c r="F112" s="1"/>
      <c r="G112" s="1"/>
      <c r="H112" s="61"/>
      <c r="I112" s="1"/>
      <c r="J112" s="1"/>
      <c r="K112" s="52"/>
      <c r="L112" s="52"/>
    </row>
    <row r="113" spans="1:12" s="7" customFormat="1" ht="14.25" customHeight="1">
      <c r="A113" s="1"/>
      <c r="B113" s="1"/>
      <c r="C113" s="1"/>
      <c r="D113" s="1"/>
      <c r="E113" s="1"/>
      <c r="F113" s="1"/>
      <c r="G113" s="1"/>
      <c r="H113" s="61"/>
      <c r="I113" s="1"/>
      <c r="J113" s="1"/>
      <c r="K113" s="52"/>
      <c r="L113" s="52"/>
    </row>
    <row r="114" spans="1:12" s="7" customFormat="1" ht="14.25" customHeight="1">
      <c r="A114" s="1"/>
      <c r="B114" s="1"/>
      <c r="C114" s="1"/>
      <c r="D114" s="1"/>
      <c r="E114" s="1"/>
      <c r="F114" s="1"/>
      <c r="G114" s="1"/>
      <c r="H114" s="61"/>
      <c r="I114" s="1"/>
      <c r="J114" s="1"/>
      <c r="K114" s="52"/>
      <c r="L114" s="52"/>
    </row>
    <row r="115" spans="1:12" s="7" customFormat="1" ht="14.25" customHeight="1">
      <c r="A115" s="1"/>
      <c r="B115" s="1"/>
      <c r="C115" s="1"/>
      <c r="D115" s="1"/>
      <c r="E115" s="1"/>
      <c r="F115" s="1"/>
      <c r="G115" s="1"/>
      <c r="H115" s="61"/>
      <c r="I115" s="1"/>
      <c r="J115" s="1"/>
      <c r="K115" s="52"/>
      <c r="L115" s="52"/>
    </row>
  </sheetData>
  <sheetProtection/>
  <mergeCells count="28">
    <mergeCell ref="G3:G4"/>
    <mergeCell ref="H3:H4"/>
    <mergeCell ref="A26:B26"/>
    <mergeCell ref="A27:B27"/>
    <mergeCell ref="A34:B34"/>
    <mergeCell ref="A5:B5"/>
    <mergeCell ref="A6:B6"/>
    <mergeCell ref="A7:B7"/>
    <mergeCell ref="A54:B54"/>
    <mergeCell ref="A55:B55"/>
    <mergeCell ref="A57:B57"/>
    <mergeCell ref="A3:A4"/>
    <mergeCell ref="B3:B4"/>
    <mergeCell ref="A37:B37"/>
    <mergeCell ref="A42:B42"/>
    <mergeCell ref="A43:B43"/>
    <mergeCell ref="A48:B48"/>
    <mergeCell ref="A18:B18"/>
    <mergeCell ref="A2:L2"/>
    <mergeCell ref="A1:B1"/>
    <mergeCell ref="I3:I4"/>
    <mergeCell ref="J3:J4"/>
    <mergeCell ref="K3:K4"/>
    <mergeCell ref="L3:L4"/>
    <mergeCell ref="C3:C4"/>
    <mergeCell ref="D3:D4"/>
    <mergeCell ref="E3:E4"/>
    <mergeCell ref="F3:F4"/>
  </mergeCells>
  <conditionalFormatting sqref="I10">
    <cfRule type="expression" priority="1" dxfId="0" stopIfTrue="1">
      <formula>AND(COUNTIF($B$4:$B$4,I10)+COUNTIF($B$7,I10)+COUNTIF($B$9:$B$9,I10)+COUNTIF($B$8:$B$65285,I10)&gt;1,NOT(ISBLANK(I10)))</formula>
    </cfRule>
    <cfRule type="expression" priority="2" dxfId="0" stopIfTrue="1">
      <formula>AND(COUNTIF($B$4:$B$4,I10)+COUNTIF($B$7,I10)+COUNTIF($B$9:$B$9,I10)+COUNTIF($B$8:$B$65285,I10)&gt;1,NOT(ISBLANK(I10)))</formula>
    </cfRule>
    <cfRule type="expression" priority="3" dxfId="0" stopIfTrue="1">
      <formula>AND(COUNTIF($B$4:$B$4,I10)+COUNTIF($B$7,I10)+COUNTIF($B$9:$B$9,I10)+COUNTIF($B$8:$B$65285,I10)&gt;1,NOT(ISBLANK(I10)))</formula>
    </cfRule>
  </conditionalFormatting>
  <conditionalFormatting sqref="I8">
    <cfRule type="expression" priority="4" dxfId="0" stopIfTrue="1">
      <formula>AND(COUNTIF($B$9:$B$9,I8)&gt;1,NOT(ISBLANK(I8)))</formula>
    </cfRule>
    <cfRule type="expression" priority="5" dxfId="0" stopIfTrue="1">
      <formula>AND(COUNTIF($B$9:$B$9,I8)&gt;1,NOT(ISBLANK(I8)))</formula>
    </cfRule>
    <cfRule type="expression" priority="6" dxfId="0" stopIfTrue="1">
      <formula>AND(COUNTIF($B$9:$B$9,I8)&gt;1,NOT(ISBLANK(I8)))</formula>
    </cfRule>
  </conditionalFormatting>
  <dataValidations count="1">
    <dataValidation allowBlank="1" showInputMessage="1" sqref="C38 C49"/>
  </dataValidations>
  <printOptions horizontalCentered="1"/>
  <pageMargins left="0.5511811023622047" right="0.5511811023622047" top="0.9055118110236221" bottom="0.8267716535433072" header="0.5118110236220472" footer="0.7086614173228347"/>
  <pageSetup horizontalDpi="600" verticalDpi="600" orientation="landscape" paperSize="9" r:id="rId2"/>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00390625" defaultRowHeight="14.25" customHeight="1"/>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5342</dc:creator>
  <cp:keywords/>
  <dc:description/>
  <cp:lastModifiedBy>微软用户</cp:lastModifiedBy>
  <cp:lastPrinted>2020-06-11T02:05:37Z</cp:lastPrinted>
  <dcterms:created xsi:type="dcterms:W3CDTF">2020-04-21T10:11:50Z</dcterms:created>
  <dcterms:modified xsi:type="dcterms:W3CDTF">2020-06-11T02:05:38Z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2052-10.1.0.6205</vt:lpwstr>
  </property>
</Properties>
</file>