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8712"/>
  </bookViews>
  <sheets>
    <sheet name="附件" sheetId="4" r:id="rId1"/>
  </sheets>
  <definedNames>
    <definedName name="_xlnm._FilterDatabase" localSheetId="0" hidden="1">附件!$A$1:$R$58</definedName>
    <definedName name="_xlnm.Print_Titles" localSheetId="0">附件!$3:$5</definedName>
  </definedNames>
  <calcPr calcId="144525"/>
</workbook>
</file>

<file path=xl/sharedStrings.xml><?xml version="1.0" encoding="utf-8"?>
<sst xmlns="http://schemas.openxmlformats.org/spreadsheetml/2006/main" count="304" uniqueCount="209">
  <si>
    <t>平罗县2025年中央、自治区衔接推进乡村振兴补助资金及闽宁协作资金项目进展情况统计表</t>
  </si>
  <si>
    <t xml:space="preserve">                                                                                                                                                                                                          单位：万元</t>
  </si>
  <si>
    <t>序号</t>
  </si>
  <si>
    <t>项目类型</t>
  </si>
  <si>
    <t>项目名称</t>
  </si>
  <si>
    <t>建设性质</t>
  </si>
  <si>
    <t>建设内容</t>
  </si>
  <si>
    <t>项目实施
地点</t>
  </si>
  <si>
    <t>概算投资</t>
  </si>
  <si>
    <t>2025年资金安排</t>
  </si>
  <si>
    <t>项目完成情况</t>
  </si>
  <si>
    <t>实施单位</t>
  </si>
  <si>
    <t>备注</t>
  </si>
  <si>
    <t>合计</t>
  </si>
  <si>
    <t>中央衔接资金</t>
  </si>
  <si>
    <t>自治区衔接资金</t>
  </si>
  <si>
    <t>闽宁协作资金</t>
  </si>
  <si>
    <t>1-12月支付</t>
  </si>
  <si>
    <t>支付率</t>
  </si>
  <si>
    <t>小计</t>
  </si>
  <si>
    <t>提前下达批次</t>
  </si>
  <si>
    <t>第二批次</t>
  </si>
  <si>
    <t>项目总数(38个)</t>
  </si>
  <si>
    <t>一</t>
  </si>
  <si>
    <t>产业项目（23个）</t>
  </si>
  <si>
    <t>（一）生产项目(17个）</t>
  </si>
  <si>
    <t>产业发展补助</t>
  </si>
  <si>
    <t>养殖补贴项目</t>
  </si>
  <si>
    <t>新建</t>
  </si>
  <si>
    <t>对脱贫户、监测户发展养殖业给予补贴。</t>
  </si>
  <si>
    <t>平罗县</t>
  </si>
  <si>
    <t>已完成2025年养殖补贴发放。</t>
  </si>
  <si>
    <t>平罗县乡村振兴服务中心</t>
  </si>
  <si>
    <t>种植补贴项目</t>
  </si>
  <si>
    <t>对脱贫户、监测户发展种植业给予补贴。</t>
  </si>
  <si>
    <t>已完成2025年种植补贴发放。</t>
  </si>
  <si>
    <t>种植业基地</t>
  </si>
  <si>
    <t>红崖子乡三棵柳村壮大村集体经济建设项目</t>
  </si>
  <si>
    <t>新建日光温室3座，配套供水、供电、道路等基础设施。</t>
  </si>
  <si>
    <t>红翔新村</t>
  </si>
  <si>
    <t>项目已完工，审计结算金额83.574711元。</t>
  </si>
  <si>
    <t>平罗县农业农村局
红崖子乡人民政府</t>
  </si>
  <si>
    <t>姚伏镇北营子村、沈渠村壮大村集体经济建设项目</t>
  </si>
  <si>
    <t>新建日光温室6座，配套供水、供电、道路等基础设施。</t>
  </si>
  <si>
    <t>沈渠村</t>
  </si>
  <si>
    <t>项目已完工，正在开展审计结算。</t>
  </si>
  <si>
    <t>平罗县农业农村局
姚伏镇人民政府</t>
  </si>
  <si>
    <t>城关镇合作村、和平村壮大村集体经济建设项目</t>
  </si>
  <si>
    <t>新建现代日光温室8座，配套供水、供电、道路等基础设施。</t>
  </si>
  <si>
    <t>沿河村</t>
  </si>
  <si>
    <t>项目已完工，审计结算金额299.820373万元。</t>
  </si>
  <si>
    <t>平罗县农业农村局
城关镇人民政府</t>
  </si>
  <si>
    <t>养殖业基地</t>
  </si>
  <si>
    <t>宝丰镇镇关村壮大村集体经济建设项目</t>
  </si>
  <si>
    <t>维修改造现有羊舍10栋、新建消毒池1座、新建大门1座、更换室内门2个，配套其他附属设施。</t>
  </si>
  <si>
    <t>镇关村</t>
  </si>
  <si>
    <t>平罗县农业农村局
宝丰镇镇关村村民委员会</t>
  </si>
  <si>
    <t>渠口乡六中村、永光村壮大村集体经济建设项目</t>
  </si>
  <si>
    <t>新建鸽舍9座，建筑面积6525平方米，建设功能用房60平方米，混凝土硬化路684平方米，配套供水、供电、道路等基础设施。</t>
  </si>
  <si>
    <t>六中村</t>
  </si>
  <si>
    <t>平罗县农业农村局
渠口乡人民政府</t>
  </si>
  <si>
    <t>黄渠桥镇西润村扶持壮大村集体经济项目</t>
  </si>
  <si>
    <t>新建日光温室7座，配套供水、供电、道路等基础设施。</t>
  </si>
  <si>
    <t>五星村</t>
  </si>
  <si>
    <t>项目已完工，审计结算金额1957304.74元。</t>
  </si>
  <si>
    <t>黄渠桥镇人民政府</t>
  </si>
  <si>
    <t>平罗县日光温室建设项目（一期）</t>
  </si>
  <si>
    <t>新建多功能日光温室 15 座（含连廊），配套消毒防疫等主要设备，室内外配套供水、供电、道路等基础设施。</t>
  </si>
  <si>
    <t>城关镇</t>
  </si>
  <si>
    <t>已完成15座日光温室，地基，钢架搭建、暖气安装、覆膜及零件安装，正在进行清水、肥水管道、电路安装。</t>
  </si>
  <si>
    <t>平罗县农业农村局</t>
  </si>
  <si>
    <t>平罗县日光温室建设项目（二期）</t>
  </si>
  <si>
    <t>新建种植连栋温室21栋（含连廊）</t>
  </si>
  <si>
    <t>已完成混凝土基础浇筑，正在进行钢结构搭建</t>
  </si>
  <si>
    <t>配套基础设施项目</t>
  </si>
  <si>
    <t>红崖子乡红翔新村经果林设施配套项目</t>
  </si>
  <si>
    <t>红翔新村经果林配套建设灌溉管网、管护围栏等。</t>
  </si>
  <si>
    <t>项目已完工，审计结算价279337.93元。</t>
  </si>
  <si>
    <t>红崖子乡人民政府</t>
  </si>
  <si>
    <t>平罗县宝丰镇宝丰村温室建设四期项目</t>
  </si>
  <si>
    <t>新建日光温室大棚4栋，实施室外场地硬化、阳光带与沟道整治，并配套建设排盐碱工程、阳光地排水管网及室外给排水、电力、围栏等基础设施。</t>
  </si>
  <si>
    <t>宝丰村</t>
  </si>
  <si>
    <t>种植业、养殖业基地</t>
  </si>
  <si>
    <t>通伏乡兴林村盐碱地种养循环高值化利用项目</t>
  </si>
  <si>
    <t>新建日光温室4座，蚯蚓粪加工车间1座，露地蚯蚓蔬菜养殖92亩，配套水电设施和小型机械。</t>
  </si>
  <si>
    <t>兴林村</t>
  </si>
  <si>
    <t>通伏乡人民政府</t>
  </si>
  <si>
    <t>配套设施
项目</t>
  </si>
  <si>
    <t>姚伏镇北营子村、沈渠村壮大村集体经济建设项目基础设施配套工程</t>
  </si>
  <si>
    <t>换填砂夹石及降水。</t>
  </si>
  <si>
    <t>项目已完工，审计结算金额383960.5元</t>
  </si>
  <si>
    <t>姚伏镇人民政府</t>
  </si>
  <si>
    <t>产业园（区）</t>
  </si>
  <si>
    <t>灵沙乡肉牛养殖园区功能用房建设项目</t>
  </si>
  <si>
    <t>建筑工程：新建功能用房1栋，新建门卫室1间，新建消毒室1间。
室外基础服务配套工程：场地、道路硬化5210.89平方米，新建大门3座，新修围墙、消毒通道等；安装路灯14盏；采购实验用冰箱、冰柜、显微镜等检验检疫办公设备。</t>
  </si>
  <si>
    <t>灵沙村</t>
  </si>
  <si>
    <t>灵沙乡人民政府</t>
  </si>
  <si>
    <t>闽籍企业（盛如意菌草（宁夏）科技发展有限公司）发展补助项目</t>
  </si>
  <si>
    <r>
      <rPr>
        <sz val="11"/>
        <rFont val="宋体"/>
        <charset val="134"/>
      </rPr>
      <t>更新菌种实验室配套设备,配套建设冷链仓储中心1座,改造全厂电力,完善2024年建成的8座大棚的配套设施（包含智能环境控制系统、集成温湿度传感器、CO</t>
    </r>
    <r>
      <rPr>
        <sz val="11"/>
        <rFont val="Times New Roman"/>
        <charset val="0"/>
      </rPr>
      <t>₂</t>
    </r>
    <r>
      <rPr>
        <sz val="11"/>
        <rFont val="宋体"/>
        <charset val="134"/>
      </rPr>
      <t>监测仪、喷淋设施、灯光设施等）</t>
    </r>
  </si>
  <si>
    <t>宝丰镇宝丰村</t>
  </si>
  <si>
    <t>已完成2025年闽宁协作资金补助工作。</t>
  </si>
  <si>
    <t>姚伏镇姚伏村日光温室建设项目</t>
  </si>
  <si>
    <t>新建日光温室13座，配套供水、供电、道路等基础设施。</t>
  </si>
  <si>
    <t>姚伏村</t>
  </si>
  <si>
    <t>已完成13座日光温室基础施工</t>
  </si>
  <si>
    <t>（二）加工流通项目（5个）</t>
  </si>
  <si>
    <t>加工业</t>
  </si>
  <si>
    <t>灵沙乡统一村壮大村集体经济建设项目</t>
  </si>
  <si>
    <t>新建钢结构生产车间506平方米，现有生产车间消防改造725平方米，购置缝纫机30台，混凝土硬化等。</t>
  </si>
  <si>
    <t>统一村</t>
  </si>
  <si>
    <t>平罗县农业农村局
灵沙乡人民政府</t>
  </si>
  <si>
    <t>红崖子乡王家沟村农产品仓储分拣中心建设项目</t>
  </si>
  <si>
    <t>新建仓储分拣车间1座，管理用房1座等。</t>
  </si>
  <si>
    <t>王家沟村</t>
  </si>
  <si>
    <t>项目已完工，审计结算价1029803.95元</t>
  </si>
  <si>
    <t>陶乐镇庙庙湖村通风保鲜库建设项目</t>
  </si>
  <si>
    <t>在庙庙湖村现代农业示范园区新建门式钢架通风库1座，配套场地硬化、给排水、室内外电气等设施。</t>
  </si>
  <si>
    <t>庙庙湖村</t>
  </si>
  <si>
    <t>陶乐镇人民政府</t>
  </si>
  <si>
    <t>配套设施项目</t>
  </si>
  <si>
    <t>石嘴山市菌草产业融合发展示范园项目（二期）</t>
  </si>
  <si>
    <t>新建物流运输场地、管理用房，配套室外电力设施、室外给排水、过路管涵等。</t>
  </si>
  <si>
    <t>项目已完工，审计结算金额为1830482.75元，</t>
  </si>
  <si>
    <t>宝丰镇人民政府</t>
  </si>
  <si>
    <t>平罗县姚伏镇许家桥村粮食加工仓储建设项目</t>
  </si>
  <si>
    <t>续建</t>
  </si>
  <si>
    <t>完善2024年平罗县姚伏镇许家桥村粮食加工仓储建设项目，配套供水、供电、道路等基础设施。</t>
  </si>
  <si>
    <t>高路村</t>
  </si>
  <si>
    <t>项目已完工，审计结算金额4384588.91元。</t>
  </si>
  <si>
    <t>（三）金融保险配套项目（1个）</t>
  </si>
  <si>
    <t>小额贷款贴息</t>
  </si>
  <si>
    <t>小额信贷贴息</t>
  </si>
  <si>
    <t>对脱贫户、监测对象发展产业所贷的小额信贷进行贴息。</t>
  </si>
  <si>
    <t>已完成2025年小额信贷贴息补助工作。</t>
  </si>
  <si>
    <t>二</t>
  </si>
  <si>
    <t>就业项目（5个）</t>
  </si>
  <si>
    <t>（一）就业（4个）</t>
  </si>
  <si>
    <t>务工补助</t>
  </si>
  <si>
    <t>就业务工一次性交通补贴项目</t>
  </si>
  <si>
    <t>对2025年外出务工脱贫人口（含监测对象）给予一次性交通补贴资金。</t>
  </si>
  <si>
    <t>已完成2025年一次性交通补贴发放工作。</t>
  </si>
  <si>
    <t>就业</t>
  </si>
  <si>
    <t>帮扶车间就业补助项目</t>
  </si>
  <si>
    <t>对吸纳脱贫户、监测户的帮扶车间及在帮扶车间就业的脱贫人口、监测对象给予补助。</t>
  </si>
  <si>
    <t>已完成2025年帮扶车间就业补助发放工作。</t>
  </si>
  <si>
    <t>人才培训
技能培训</t>
  </si>
  <si>
    <t>乡村振兴人才及实用技术培训项目</t>
  </si>
  <si>
    <t>由县委组织部组织对“两个带头人”、驻村帮扶干部进行培训；由乡村振兴部门对脱贫户和监测对象进行劳动技能及实用技能培训。</t>
  </si>
  <si>
    <t>已完成2025年实用技术培训工作。</t>
  </si>
  <si>
    <t>就业补贴项目</t>
  </si>
  <si>
    <t>对稳定务工6个月以上脱贫人口给予补贴。</t>
  </si>
  <si>
    <t>已完成2025年就业补贴资金发放工作。</t>
  </si>
  <si>
    <t>（二）公益性岗位(1个)</t>
  </si>
  <si>
    <t>公益性岗位</t>
  </si>
  <si>
    <t>乡村振兴公益性岗位补助项目</t>
  </si>
  <si>
    <t>用于发放2025年（脱贫户、监测对象）乡村振兴公益性岗位200人左右补助资金。</t>
  </si>
  <si>
    <t>已完成2025年乡村公益性岗位补助资金发放工作。</t>
  </si>
  <si>
    <t>三</t>
  </si>
  <si>
    <t>乡村建设行动（8个）</t>
  </si>
  <si>
    <t>（一）农村基础设施（8个）</t>
  </si>
  <si>
    <t>小型农田水利设施建设</t>
  </si>
  <si>
    <t>平罗县通伏乡2025年农田水利建设以工代赈项目</t>
  </si>
  <si>
    <t>改建</t>
  </si>
  <si>
    <t>砌护支渠2.76千米，斗渠3.75千米，农渠17.37千米，翻建各类渠道配套建筑物及其他附属设施等。</t>
  </si>
  <si>
    <t>团结村</t>
  </si>
  <si>
    <t>平罗县高庄乡高三渠渠道砌护2025年以工代赈项目</t>
  </si>
  <si>
    <t>对高三支渠全段进行翻建，灌溉面积5978亩，共砌护渠道长8072米，配套建筑物78座。</t>
  </si>
  <si>
    <t>高庄乡</t>
  </si>
  <si>
    <t>项目已完工，审计结算金额378.58万元。</t>
  </si>
  <si>
    <t>高庄乡人民政府</t>
  </si>
  <si>
    <t>农村基础设施</t>
  </si>
  <si>
    <t>城关镇农村人饮安全饮水保障工程（二期）</t>
  </si>
  <si>
    <t>改扩建</t>
  </si>
  <si>
    <t>更换、完善二闸村、三闸村、老户村、沿河村、头闸村供水管1.7万余米，入户管9.2万余米，安装远传智能水表889套，新建联户水表井124座，配套控制阀井等。</t>
  </si>
  <si>
    <t>老户村
沿河村
二闸村
三闸村
头闸村</t>
  </si>
  <si>
    <t>项目已完工，审计结算金额5034844.51元。</t>
  </si>
  <si>
    <t>城关镇人民政府</t>
  </si>
  <si>
    <t>陶乐镇庙庙湖村八区污水管网维修改造项目</t>
  </si>
  <si>
    <t>拆除并新建污水等管道400米、检查井121座、化粪池1座，新建降水井50座，拆除及恢复混凝土道路8968平方米。改造2条乡村支路、巷路等。</t>
  </si>
  <si>
    <t>项目已完工，审计结算金额5470474.61元。</t>
  </si>
  <si>
    <t>平罗县渠口乡交济村交济渠渠道砌护改造2025年以工代赈示范项目</t>
  </si>
  <si>
    <t>砌护渠道6.71千米，渠道沿线配套建筑物90座。</t>
  </si>
  <si>
    <t>交济村</t>
  </si>
  <si>
    <t>渠口乡人民政府</t>
  </si>
  <si>
    <t>移民村基础设施短板补齐项目</t>
  </si>
  <si>
    <t>在3个移民村安装路灯，对庙庙湖村四组及村部前涝点进行整治，在庙庙湖村建设蓄水池1座，对润丰源牛场道路进行硬化。</t>
  </si>
  <si>
    <t>陶乐镇、红崖子乡</t>
  </si>
  <si>
    <t>平罗县通伏乡四官渠渠道砌护项目</t>
  </si>
  <si>
    <t>砌护渠道4.04千米，建设节制闸38座、支渠桥3座、农口22座、生产桥4座等。</t>
  </si>
  <si>
    <t>通伏乡通伏村、永华村等</t>
  </si>
  <si>
    <t>黄渠桥镇四渠村巷道排水管道及道路硬化项目</t>
  </si>
  <si>
    <t>巷道排水：铺设排水管1129m，新建雨水口82座、化粪池4座，安装检查井46座、排出口3个，污水支管改造57户。道路硬化：拆除硬化沥青混凝土路面5200㎡，修补原有人行道面包砖硬化1450㎡，安装道牙550m,更换树框 121套，维修安装太阳能路灯 98套。渠道砌护及建筑物：更换桥板3处,砌护农渠 2100m，新建节制闸4座、生产桥涵3座、畦田口95座。</t>
  </si>
  <si>
    <t>四渠村</t>
  </si>
  <si>
    <t>已完成排水管道铺设及道路硬化工作。</t>
  </si>
  <si>
    <t>四</t>
  </si>
  <si>
    <t>巩固三保障成果项目（1个）</t>
  </si>
  <si>
    <t>（一）教育（1个）</t>
  </si>
  <si>
    <t>享受“雨露计划”职业教育补助</t>
  </si>
  <si>
    <t>“雨露计划”补助</t>
  </si>
  <si>
    <t>对脱贫户、边缘易致贫户、突发严重困难户学生开展职业教育补贴，项目按照春季和秋季两学期进行补助。</t>
  </si>
  <si>
    <t>已完成2025年“雨露计划”补助发放。</t>
  </si>
  <si>
    <t>五</t>
  </si>
  <si>
    <t>易地搬迁后扶(1个）</t>
  </si>
  <si>
    <t>（一）异地搬迁后扶（1个）</t>
  </si>
  <si>
    <t>易地搬迁后扶</t>
  </si>
  <si>
    <t>城关镇太西社区提升项目</t>
  </si>
  <si>
    <t>拆除原有瓦屋面及防水层3800平方米，新做屋面卷材防水3800平方米。路面破除及恢复850平方米，敷设管道292米，安装检查井8座、单箅雨水口14座及其他配套附属设施。</t>
  </si>
  <si>
    <t>太西社区</t>
  </si>
  <si>
    <t>项目已完工，审计结算价1576079.17元。</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</si>
</sst>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0_ "/>
  </numFmts>
  <fonts count="37">
    <font>
      <sz val="11"/>
      <name val="Tahoma"/>
      <charset val="134"/>
    </font>
    <font>
      <b/>
      <sz val="20"/>
      <name val="宋体"/>
      <charset val="134"/>
    </font>
    <font>
      <sz val="14"/>
      <name val="宋体"/>
      <charset val="134"/>
    </font>
    <font>
      <b/>
      <sz val="11"/>
      <name val="宋体"/>
      <charset val="134"/>
    </font>
    <font>
      <b/>
      <sz val="12"/>
      <name val="宋体"/>
      <charset val="134"/>
    </font>
    <font>
      <sz val="12"/>
      <name val="宋体"/>
      <charset val="134"/>
    </font>
    <font>
      <sz val="11"/>
      <name val="宋体"/>
      <charset val="134"/>
    </font>
    <font>
      <b/>
      <sz val="11"/>
      <name val="仿宋_GB2312"/>
      <charset val="134"/>
    </font>
    <font>
      <sz val="11"/>
      <name val="宋体"/>
      <charset val="0"/>
    </font>
    <font>
      <sz val="20"/>
      <name val="宋体"/>
      <charset val="134"/>
    </font>
    <font>
      <sz val="12"/>
      <name val="宋体"/>
      <charset val="0"/>
      <scheme val="minor"/>
    </font>
    <font>
      <b/>
      <sz val="12"/>
      <name val="黑体"/>
      <charset val="134"/>
    </font>
    <font>
      <sz val="12"/>
      <name val="宋体"/>
      <charset val="134"/>
      <scheme val="minor"/>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4" borderId="14" applyNumberFormat="0" applyAlignment="0" applyProtection="0">
      <alignment vertical="center"/>
    </xf>
    <xf numFmtId="0" fontId="25" fillId="5" borderId="15" applyNumberFormat="0" applyAlignment="0" applyProtection="0">
      <alignment vertical="center"/>
    </xf>
    <xf numFmtId="0" fontId="26" fillId="5" borderId="14" applyNumberFormat="0" applyAlignment="0" applyProtection="0">
      <alignment vertical="center"/>
    </xf>
    <xf numFmtId="0" fontId="27" fillId="6"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protection locked="0"/>
    </xf>
  </cellStyleXfs>
  <cellXfs count="107">
    <xf numFmtId="0" fontId="0" fillId="0" borderId="0" xfId="0">
      <alignment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justify" vertical="center"/>
    </xf>
    <xf numFmtId="176" fontId="0" fillId="2" borderId="0" xfId="0" applyNumberFormat="1" applyFont="1" applyFill="1">
      <alignment vertical="center"/>
    </xf>
    <xf numFmtId="0" fontId="1" fillId="2" borderId="0" xfId="0" applyFont="1" applyFill="1" applyBorder="1" applyAlignment="1">
      <alignment horizontal="center" wrapText="1"/>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center" vertical="center" wrapText="1"/>
    </xf>
    <xf numFmtId="49" fontId="4" fillId="2" borderId="4"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2" borderId="0" xfId="0" applyFont="1" applyFill="1" applyBorder="1" applyAlignment="1">
      <alignment horizontal="justify" wrapText="1"/>
    </xf>
    <xf numFmtId="176" fontId="1" fillId="2" borderId="0" xfId="0" applyNumberFormat="1" applyFont="1" applyFill="1" applyBorder="1" applyAlignment="1">
      <alignment horizontal="center" vertical="center" wrapText="1"/>
    </xf>
    <xf numFmtId="0" fontId="2" fillId="2" borderId="0" xfId="0" applyFont="1" applyFill="1" applyBorder="1" applyAlignment="1">
      <alignment horizontal="justify" vertical="center"/>
    </xf>
    <xf numFmtId="176" fontId="6" fillId="2" borderId="0"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176" fontId="4" fillId="2" borderId="6"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4" fillId="2" borderId="10" xfId="0" applyNumberFormat="1" applyFont="1" applyFill="1" applyBorder="1" applyAlignment="1">
      <alignment horizontal="justify"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176"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justify" vertical="center" wrapText="1"/>
    </xf>
    <xf numFmtId="0" fontId="6" fillId="2" borderId="6"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1" xfId="0" applyFont="1" applyFill="1" applyBorder="1" applyAlignment="1">
      <alignment horizontal="justify" vertical="center" wrapText="1"/>
    </xf>
    <xf numFmtId="49" fontId="3" fillId="2" borderId="1" xfId="0" applyNumberFormat="1" applyFont="1" applyFill="1" applyBorder="1" applyAlignment="1">
      <alignment horizontal="justify" vertical="center" wrapText="1"/>
    </xf>
    <xf numFmtId="176" fontId="5" fillId="2" borderId="1" xfId="0" applyNumberFormat="1" applyFont="1" applyFill="1" applyBorder="1" applyAlignment="1">
      <alignment horizontal="center" vertical="center" wrapText="1"/>
    </xf>
    <xf numFmtId="0" fontId="4" fillId="2" borderId="8" xfId="0" applyFont="1" applyFill="1" applyBorder="1" applyAlignment="1">
      <alignment horizontal="justify" vertical="center" wrapText="1"/>
    </xf>
    <xf numFmtId="0" fontId="4" fillId="2" borderId="1" xfId="0" applyFont="1" applyFill="1" applyBorder="1" applyAlignment="1">
      <alignment horizontal="justify" vertical="center" wrapText="1"/>
    </xf>
    <xf numFmtId="49" fontId="5" fillId="2" borderId="1" xfId="0" applyNumberFormat="1" applyFont="1" applyFill="1" applyBorder="1" applyAlignment="1">
      <alignment horizontal="justify" vertical="center" wrapText="1"/>
    </xf>
    <xf numFmtId="49" fontId="5" fillId="2" borderId="1" xfId="0" applyNumberFormat="1" applyFont="1" applyFill="1" applyBorder="1" applyAlignment="1">
      <alignment horizontal="center" vertical="center" wrapText="1"/>
    </xf>
    <xf numFmtId="0" fontId="6" fillId="2" borderId="9" xfId="0" applyFont="1" applyFill="1" applyBorder="1" applyAlignment="1">
      <alignment horizontal="justify" vertical="center" wrapText="1"/>
    </xf>
    <xf numFmtId="176" fontId="5" fillId="2" borderId="9" xfId="0" applyNumberFormat="1"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176" fontId="5" fillId="2" borderId="2" xfId="0" applyNumberFormat="1" applyFont="1" applyFill="1" applyBorder="1" applyAlignment="1">
      <alignment horizontal="center" vertical="center" wrapText="1"/>
    </xf>
    <xf numFmtId="176" fontId="9" fillId="2" borderId="0" xfId="0" applyNumberFormat="1" applyFont="1" applyFill="1" applyBorder="1" applyAlignment="1">
      <alignment horizontal="center" vertical="center" wrapText="1"/>
    </xf>
    <xf numFmtId="176" fontId="3" fillId="2" borderId="1" xfId="0" applyNumberFormat="1" applyFont="1" applyFill="1" applyBorder="1" applyAlignment="1" applyProtection="1">
      <alignment horizontal="center" vertical="center" wrapText="1"/>
      <protection locked="0"/>
    </xf>
    <xf numFmtId="176" fontId="3" fillId="2" borderId="1" xfId="0" applyNumberFormat="1" applyFont="1" applyFill="1" applyBorder="1" applyAlignment="1" applyProtection="1">
      <alignment vertical="center" wrapText="1"/>
      <protection locked="0"/>
    </xf>
    <xf numFmtId="176" fontId="4" fillId="2" borderId="8"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176" fontId="0" fillId="2" borderId="2" xfId="0" applyNumberFormat="1" applyFont="1" applyFill="1" applyBorder="1">
      <alignment vertical="center"/>
    </xf>
    <xf numFmtId="176" fontId="0" fillId="2" borderId="2" xfId="0" applyNumberFormat="1" applyFont="1" applyFill="1" applyBorder="1" applyAlignment="1"/>
    <xf numFmtId="176" fontId="9" fillId="2" borderId="0" xfId="0" applyNumberFormat="1" applyFont="1" applyFill="1" applyBorder="1" applyAlignment="1">
      <alignment horizontal="justify" vertical="center" wrapText="1"/>
    </xf>
    <xf numFmtId="176" fontId="6" fillId="2" borderId="0" xfId="0" applyNumberFormat="1" applyFont="1" applyFill="1" applyBorder="1" applyAlignment="1">
      <alignment horizontal="justify" vertical="center"/>
    </xf>
    <xf numFmtId="176" fontId="3" fillId="2" borderId="9" xfId="0" applyNumberFormat="1"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wrapText="1"/>
    </xf>
    <xf numFmtId="176" fontId="3" fillId="2" borderId="2" xfId="0" applyNumberFormat="1" applyFont="1" applyFill="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justify" vertical="center" wrapText="1"/>
    </xf>
    <xf numFmtId="176" fontId="3" fillId="2" borderId="2" xfId="0" applyNumberFormat="1" applyFont="1" applyFill="1" applyBorder="1" applyAlignment="1">
      <alignment horizontal="justify" vertical="center" wrapText="1"/>
    </xf>
    <xf numFmtId="176" fontId="12"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justify" vertical="center" wrapText="1"/>
    </xf>
    <xf numFmtId="176" fontId="6" fillId="2" borderId="1" xfId="0" applyNumberFormat="1" applyFont="1" applyFill="1" applyBorder="1" applyAlignment="1">
      <alignment horizontal="justify" vertical="center" wrapText="1"/>
    </xf>
    <xf numFmtId="176" fontId="8" fillId="2" borderId="1" xfId="0" applyNumberFormat="1" applyFont="1" applyFill="1" applyBorder="1" applyAlignment="1">
      <alignment horizontal="justify" vertical="center" wrapText="1"/>
    </xf>
    <xf numFmtId="176" fontId="2" fillId="2" borderId="1" xfId="0" applyNumberFormat="1" applyFont="1" applyFill="1" applyBorder="1" applyAlignment="1">
      <alignment horizontal="justify" vertical="center" wrapText="1"/>
    </xf>
    <xf numFmtId="176" fontId="4" fillId="2" borderId="1" xfId="0" applyNumberFormat="1" applyFont="1" applyFill="1" applyBorder="1" applyAlignment="1">
      <alignment horizontal="justify" vertical="center" wrapText="1"/>
    </xf>
    <xf numFmtId="41" fontId="6" fillId="2" borderId="1" xfId="0" applyNumberFormat="1" applyFont="1" applyFill="1" applyBorder="1" applyAlignment="1">
      <alignment horizontal="justify" vertical="center" wrapText="1"/>
    </xf>
    <xf numFmtId="176" fontId="5" fillId="2" borderId="1" xfId="0" applyNumberFormat="1" applyFont="1" applyFill="1" applyBorder="1" applyAlignment="1">
      <alignment horizontal="justify" vertical="center" wrapText="1"/>
    </xf>
    <xf numFmtId="0" fontId="13" fillId="2" borderId="0" xfId="0" applyFont="1" applyFill="1" applyBorder="1" applyAlignment="1">
      <alignment horizontal="left" vertical="center"/>
    </xf>
    <xf numFmtId="176" fontId="3" fillId="2" borderId="7" xfId="0" applyNumberFormat="1" applyFont="1" applyFill="1" applyBorder="1" applyAlignment="1">
      <alignment horizontal="center" vertical="center" wrapText="1"/>
    </xf>
    <xf numFmtId="176" fontId="3"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0" fontId="7" fillId="2" borderId="1" xfId="0" applyNumberFormat="1" applyFont="1" applyFill="1" applyBorder="1" applyAlignment="1">
      <alignment vertical="center" wrapText="1"/>
    </xf>
    <xf numFmtId="0" fontId="7" fillId="2" borderId="1" xfId="0" applyFont="1" applyFill="1" applyBorder="1" applyAlignment="1">
      <alignment vertical="center" wrapText="1"/>
    </xf>
    <xf numFmtId="178" fontId="5"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41" fontId="6" fillId="2" borderId="1" xfId="0" applyNumberFormat="1" applyFont="1" applyFill="1" applyBorder="1" applyAlignment="1">
      <alignment horizontal="center" vertical="center" wrapText="1"/>
    </xf>
    <xf numFmtId="0" fontId="6" fillId="2" borderId="1" xfId="0" applyFont="1" applyFill="1" applyBorder="1">
      <alignment vertical="center"/>
    </xf>
    <xf numFmtId="177" fontId="6" fillId="2" borderId="9"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0</xdr:colOff>
      <xdr:row>47</xdr:row>
      <xdr:rowOff>0</xdr:rowOff>
    </xdr:from>
    <xdr:to>
      <xdr:col>15</xdr:col>
      <xdr:colOff>993140</xdr:colOff>
      <xdr:row>48</xdr:row>
      <xdr:rowOff>174625</xdr:rowOff>
    </xdr:to>
    <xdr:sp>
      <xdr:nvSpPr>
        <xdr:cNvPr id="2"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7"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8"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9"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0"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1"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2"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3"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4"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9"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4"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9"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0"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1"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2"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3"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6"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7"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8"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9"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0"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1"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6"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7"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8"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9"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0"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57"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62"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7"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8"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7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7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7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7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7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7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7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77"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78"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7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8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8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8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8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8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85"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86"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8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8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89"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90"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91"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92"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93"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94"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95"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96"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97"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98"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99"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00"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01"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0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0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0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0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06"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0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0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0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1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11"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1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1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1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1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16"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17"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18"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19"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20"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2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2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23"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24"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25"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26"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27"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28"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2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3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3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3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33"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3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3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36"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37"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3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3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4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4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4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4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44"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4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4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4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4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49"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5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5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5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5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54"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55"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5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5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5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5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6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6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6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6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64"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65"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6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6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6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6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7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7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72"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73"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7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7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76"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77"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78"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79"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80"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81"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82"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83"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84"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185"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186"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187"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188"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8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9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9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9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93"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9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9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9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19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198"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19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0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0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0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03"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0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0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06"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07"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0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0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10"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11"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12"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13"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1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1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1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1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1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1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20"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2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2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23"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24"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25"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26"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2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2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2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3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31"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3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3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3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3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36"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3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3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3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4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41"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42"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4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4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4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4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4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4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4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5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51"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52"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5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5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5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5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5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5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59"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60"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6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6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63"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64"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65"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66"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67"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68"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69"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70"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71"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72"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73"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7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7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7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7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7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7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80"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8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8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8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8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85"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8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8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28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28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290"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9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9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93"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294"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95"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96"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297"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298"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299"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00"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0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0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0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0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0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0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307"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0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0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10"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11"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12"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13"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1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1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1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1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318"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1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2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2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2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323"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2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2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2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2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28"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29"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3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3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3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3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3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3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3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3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38"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39"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4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4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4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4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4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4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46"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47"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4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4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50"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51"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52"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53"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5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5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356"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57"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58"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59"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60"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6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6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6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6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6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6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367"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6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6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7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7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372"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7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7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7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7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377"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7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7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80"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81"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82"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83"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8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8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86"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87"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8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8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9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9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39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39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394"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95"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396"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397"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398"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399"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00"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0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0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0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0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05"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0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0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0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0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10"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1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1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1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1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15"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416"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1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1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1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2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2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2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2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2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25"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426"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2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2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2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3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3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3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33"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434"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3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3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37"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38"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39"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440"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4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4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43"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4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4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46"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447"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4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4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5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5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5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5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54"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5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5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5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5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59"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6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6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6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6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64"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65"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66"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67"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468"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69"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70"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7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7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73"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474"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75"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76"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7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7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7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8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81"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82"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83"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484"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485"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486"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487"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8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8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9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9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92"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9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9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9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9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497"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49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49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0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0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02"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03"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0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0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0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0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0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0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1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1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12"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13"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1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1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1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1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1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1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20"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21"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2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2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24"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25"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26"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27"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2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2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530"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3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3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33"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34"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35"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36"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3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3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3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4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541"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4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4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4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4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546"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4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4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4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5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551"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52"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53"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54"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55"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56"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57"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5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5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60"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61"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62"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63"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6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6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6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6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568"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69"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70"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71"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72"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573"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574"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7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7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7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7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579"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8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8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8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8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584"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8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8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8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8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89"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590"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9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9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9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9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9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9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59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59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599"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00"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0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0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0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0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05"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06"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07"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08"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0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1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11"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12"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13"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14"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15"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16"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617"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18"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19"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20"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21"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22"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23"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2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2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2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2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628"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2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3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3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3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633"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3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3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3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3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638"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39"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40"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41"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42"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43"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44"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45"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46"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47"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48"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49"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50"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51"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52"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53"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54"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655"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56"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57"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58"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59"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174625</xdr:rowOff>
    </xdr:to>
    <xdr:sp>
      <xdr:nvSpPr>
        <xdr:cNvPr id="660" name="Host Control  2"/>
        <xdr:cNvSpPr/>
      </xdr:nvSpPr>
      <xdr:spPr>
        <a:xfrm>
          <a:off x="13705205" y="30032960"/>
          <a:ext cx="993140" cy="1203325"/>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327025</xdr:rowOff>
    </xdr:to>
    <xdr:sp>
      <xdr:nvSpPr>
        <xdr:cNvPr id="661" name="Host Control  3"/>
        <xdr:cNvSpPr/>
      </xdr:nvSpPr>
      <xdr:spPr>
        <a:xfrm>
          <a:off x="13705205" y="30032960"/>
          <a:ext cx="1057910" cy="135572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6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6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6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6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666"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67"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68"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69"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70"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318135</xdr:rowOff>
    </xdr:to>
    <xdr:sp>
      <xdr:nvSpPr>
        <xdr:cNvPr id="671" name="Host Control  4"/>
        <xdr:cNvSpPr/>
      </xdr:nvSpPr>
      <xdr:spPr>
        <a:xfrm>
          <a:off x="13705205" y="30032960"/>
          <a:ext cx="726440" cy="134683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7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7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7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7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76"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77"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7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7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8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8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8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8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84"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85"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86"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87"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88"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89"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90"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91"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92"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93"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47</xdr:row>
      <xdr:rowOff>0</xdr:rowOff>
    </xdr:from>
    <xdr:to>
      <xdr:col>15</xdr:col>
      <xdr:colOff>993140</xdr:colOff>
      <xdr:row>48</xdr:row>
      <xdr:rowOff>168910</xdr:rowOff>
    </xdr:to>
    <xdr:sp>
      <xdr:nvSpPr>
        <xdr:cNvPr id="694" name="Host Control  2"/>
        <xdr:cNvSpPr/>
      </xdr:nvSpPr>
      <xdr:spPr>
        <a:xfrm>
          <a:off x="13705205" y="30032960"/>
          <a:ext cx="993140" cy="1197610"/>
        </a:xfrm>
        <a:prstGeom prst="rect">
          <a:avLst/>
        </a:prstGeom>
        <a:noFill/>
        <a:ln w="9525">
          <a:noFill/>
        </a:ln>
      </xdr:spPr>
    </xdr:sp>
    <xdr:clientData/>
  </xdr:twoCellAnchor>
  <xdr:twoCellAnchor editAs="oneCell">
    <xdr:from>
      <xdr:col>15</xdr:col>
      <xdr:colOff>0</xdr:colOff>
      <xdr:row>47</xdr:row>
      <xdr:rowOff>0</xdr:rowOff>
    </xdr:from>
    <xdr:to>
      <xdr:col>15</xdr:col>
      <xdr:colOff>1057910</xdr:colOff>
      <xdr:row>48</xdr:row>
      <xdr:rowOff>313055</xdr:rowOff>
    </xdr:to>
    <xdr:sp>
      <xdr:nvSpPr>
        <xdr:cNvPr id="695" name="Host Control  3"/>
        <xdr:cNvSpPr/>
      </xdr:nvSpPr>
      <xdr:spPr>
        <a:xfrm>
          <a:off x="13705205" y="30032960"/>
          <a:ext cx="1057910" cy="1341755"/>
        </a:xfrm>
        <a:prstGeom prst="rect">
          <a:avLst/>
        </a:prstGeom>
        <a:noFill/>
        <a:ln w="9525">
          <a:noFill/>
        </a:ln>
      </xdr:spPr>
    </xdr:sp>
    <xdr:clientData/>
  </xdr:twoCellAnchor>
  <xdr:twoCellAnchor editAs="oneCell">
    <xdr:from>
      <xdr:col>15</xdr:col>
      <xdr:colOff>0</xdr:colOff>
      <xdr:row>47</xdr:row>
      <xdr:rowOff>0</xdr:rowOff>
    </xdr:from>
    <xdr:to>
      <xdr:col>15</xdr:col>
      <xdr:colOff>726440</xdr:colOff>
      <xdr:row>48</xdr:row>
      <xdr:rowOff>322580</xdr:rowOff>
    </xdr:to>
    <xdr:sp>
      <xdr:nvSpPr>
        <xdr:cNvPr id="696" name="Host Control  4"/>
        <xdr:cNvSpPr/>
      </xdr:nvSpPr>
      <xdr:spPr>
        <a:xfrm>
          <a:off x="13705205" y="30032960"/>
          <a:ext cx="726440" cy="1351280"/>
        </a:xfrm>
        <a:prstGeom prst="rect">
          <a:avLst/>
        </a:prstGeom>
        <a:noFill/>
        <a:ln w="9525">
          <a:noFill/>
        </a:ln>
      </xdr:spPr>
    </xdr:sp>
    <xdr:clientData/>
  </xdr:twoCellAnchor>
  <xdr:twoCellAnchor editAs="oneCell">
    <xdr:from>
      <xdr:col>15</xdr:col>
      <xdr:colOff>32385</xdr:colOff>
      <xdr:row>47</xdr:row>
      <xdr:rowOff>0</xdr:rowOff>
    </xdr:from>
    <xdr:to>
      <xdr:col>15</xdr:col>
      <xdr:colOff>758825</xdr:colOff>
      <xdr:row>48</xdr:row>
      <xdr:rowOff>311150</xdr:rowOff>
    </xdr:to>
    <xdr:sp>
      <xdr:nvSpPr>
        <xdr:cNvPr id="697" name="Host Control  4"/>
        <xdr:cNvSpPr/>
      </xdr:nvSpPr>
      <xdr:spPr>
        <a:xfrm>
          <a:off x="13737590" y="300329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698"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699"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00"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01"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02"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03"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704"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05"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06"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07"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08"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09"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10"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1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1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1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1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715"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1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1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1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1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720"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2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2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2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2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725"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26"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27"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28"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29"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3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3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32"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33"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34"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35"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36"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37"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3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3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4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4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742"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43"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44"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45"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46"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4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4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4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5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5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5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753"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5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5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5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5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758"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5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6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6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6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63"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64"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6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6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6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6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6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7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7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7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73"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74"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7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7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7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7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7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8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81"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82"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8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8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85"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86"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87"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88"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89"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90"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791"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92"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93"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794"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795"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796"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797"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79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79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0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0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02"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0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0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0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0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07"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0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0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1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1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12"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13"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14"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815"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816"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1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1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19"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20"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821"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822"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23"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24"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2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2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2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2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29"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3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3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832"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833"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3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3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3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3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3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3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40"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4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4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4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4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45"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4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4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4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4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850"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851"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5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5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5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5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5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5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5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5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860"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861"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6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6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6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6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6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6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868"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869"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7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7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72"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73"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874"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875"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76"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77"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78"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79"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80"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881"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882"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883"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884"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8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8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8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8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89"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9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9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9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9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94"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9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9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89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89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899"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0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0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02"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03"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0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0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06"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07"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08"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09"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1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1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1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1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1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1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916"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1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1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19"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20"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21"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22"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2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2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2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2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927"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2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2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3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3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932"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3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3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3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3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37"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38"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3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4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4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4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4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4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4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4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47"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48"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4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5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5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5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5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5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55"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56"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5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5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59"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60"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61"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62"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63"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64"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965"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66"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67"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68"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69"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7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7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7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7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7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7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976"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7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7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7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8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981"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8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8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8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98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986"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8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8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89"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90"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91"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92"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93"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94"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995"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996"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99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99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99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0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0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0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003"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0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0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06"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07"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08"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09"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1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1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1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1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014"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1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1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1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1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019"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2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2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2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2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24"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25"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2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2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2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2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3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3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3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3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34"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35"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3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3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3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3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4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4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42"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43"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4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4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46"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47"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48"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49"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5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5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052"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53"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54"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55"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56"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5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5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5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6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6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6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063"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6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6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6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6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068"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6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7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7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7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073"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7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7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76"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77"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78"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79"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8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8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82"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83"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8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8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8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8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8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8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090"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91"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92"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093"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094"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095"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096"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9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09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09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0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01"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0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0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0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0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06"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0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0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0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1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11"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12"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1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1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1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1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1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1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1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2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21"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22"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2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2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2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2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2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2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29"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30"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3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3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33"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34"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35"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36"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3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3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39"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4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4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42"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43"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4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4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4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4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4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4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50"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5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5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5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5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55"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5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5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5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5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60"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61"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62"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63"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64"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65"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66"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6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6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69"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70"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71"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72"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7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7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7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7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77"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78"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79"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80"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81"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182"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183"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8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8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8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8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88"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8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9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9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9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193"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9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9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19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19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198"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199"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0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0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0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0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0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0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0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0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08"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09"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1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1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1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1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1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1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16"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17"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1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1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20"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21"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22"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23"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2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2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226"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2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2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29"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30"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31"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32"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3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3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3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3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237"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3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3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4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4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242"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4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4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4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4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247"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48"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49"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50"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51"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52"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53"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5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5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56"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57"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58"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59"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6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6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6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6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264"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65"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66"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67"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68"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269"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270"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7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7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7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7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275"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7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7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7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7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280"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8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8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8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8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85"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86"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8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8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8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9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9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9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9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9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295"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296"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9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29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29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0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01"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02"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03"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04"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0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0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07"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08"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09"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10"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11"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12"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313"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14"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15"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16"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17"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18"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19"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2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2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2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2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324"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2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2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2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2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329"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3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3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3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33"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334"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35"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36"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37"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38"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39"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40"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41"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42"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43"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44"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45"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46"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47"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48"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49"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50"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351"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52"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53"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54"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55"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568325</xdr:rowOff>
    </xdr:to>
    <xdr:sp>
      <xdr:nvSpPr>
        <xdr:cNvPr id="1356" name="Host Control  2"/>
        <xdr:cNvSpPr/>
      </xdr:nvSpPr>
      <xdr:spPr>
        <a:xfrm>
          <a:off x="13705205" y="18399760"/>
          <a:ext cx="993140" cy="1203325"/>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720725</xdr:rowOff>
    </xdr:to>
    <xdr:sp>
      <xdr:nvSpPr>
        <xdr:cNvPr id="1357" name="Host Control  3"/>
        <xdr:cNvSpPr/>
      </xdr:nvSpPr>
      <xdr:spPr>
        <a:xfrm>
          <a:off x="13705205" y="18399760"/>
          <a:ext cx="1057910" cy="135572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5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5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6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6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362"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63"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64"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65"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66"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711835</xdr:rowOff>
    </xdr:to>
    <xdr:sp>
      <xdr:nvSpPr>
        <xdr:cNvPr id="1367" name="Host Control  4"/>
        <xdr:cNvSpPr/>
      </xdr:nvSpPr>
      <xdr:spPr>
        <a:xfrm>
          <a:off x="13705205" y="18399760"/>
          <a:ext cx="726440" cy="134683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6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6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7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7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72"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73"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7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7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7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7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7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7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80"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81"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82"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83"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84"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85"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86"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87"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88"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89" name="Host Control  4"/>
        <xdr:cNvSpPr/>
      </xdr:nvSpPr>
      <xdr:spPr>
        <a:xfrm>
          <a:off x="13737590" y="18399760"/>
          <a:ext cx="726440" cy="1339850"/>
        </a:xfrm>
        <a:prstGeom prst="rect">
          <a:avLst/>
        </a:prstGeom>
        <a:noFill/>
        <a:ln w="9525">
          <a:noFill/>
        </a:ln>
      </xdr:spPr>
    </xdr:sp>
    <xdr:clientData/>
  </xdr:twoCellAnchor>
  <xdr:twoCellAnchor editAs="oneCell">
    <xdr:from>
      <xdr:col>15</xdr:col>
      <xdr:colOff>0</xdr:colOff>
      <xdr:row>28</xdr:row>
      <xdr:rowOff>0</xdr:rowOff>
    </xdr:from>
    <xdr:to>
      <xdr:col>15</xdr:col>
      <xdr:colOff>993140</xdr:colOff>
      <xdr:row>29</xdr:row>
      <xdr:rowOff>562610</xdr:rowOff>
    </xdr:to>
    <xdr:sp>
      <xdr:nvSpPr>
        <xdr:cNvPr id="1390" name="Host Control  2"/>
        <xdr:cNvSpPr/>
      </xdr:nvSpPr>
      <xdr:spPr>
        <a:xfrm>
          <a:off x="13705205" y="18399760"/>
          <a:ext cx="993140" cy="1197610"/>
        </a:xfrm>
        <a:prstGeom prst="rect">
          <a:avLst/>
        </a:prstGeom>
        <a:noFill/>
        <a:ln w="9525">
          <a:noFill/>
        </a:ln>
      </xdr:spPr>
    </xdr:sp>
    <xdr:clientData/>
  </xdr:twoCellAnchor>
  <xdr:twoCellAnchor editAs="oneCell">
    <xdr:from>
      <xdr:col>15</xdr:col>
      <xdr:colOff>0</xdr:colOff>
      <xdr:row>28</xdr:row>
      <xdr:rowOff>0</xdr:rowOff>
    </xdr:from>
    <xdr:to>
      <xdr:col>15</xdr:col>
      <xdr:colOff>1057910</xdr:colOff>
      <xdr:row>29</xdr:row>
      <xdr:rowOff>706755</xdr:rowOff>
    </xdr:to>
    <xdr:sp>
      <xdr:nvSpPr>
        <xdr:cNvPr id="1391" name="Host Control  3"/>
        <xdr:cNvSpPr/>
      </xdr:nvSpPr>
      <xdr:spPr>
        <a:xfrm>
          <a:off x="13705205" y="18399760"/>
          <a:ext cx="1057910" cy="1341755"/>
        </a:xfrm>
        <a:prstGeom prst="rect">
          <a:avLst/>
        </a:prstGeom>
        <a:noFill/>
        <a:ln w="9525">
          <a:noFill/>
        </a:ln>
      </xdr:spPr>
    </xdr:sp>
    <xdr:clientData/>
  </xdr:twoCellAnchor>
  <xdr:twoCellAnchor editAs="oneCell">
    <xdr:from>
      <xdr:col>15</xdr:col>
      <xdr:colOff>0</xdr:colOff>
      <xdr:row>28</xdr:row>
      <xdr:rowOff>0</xdr:rowOff>
    </xdr:from>
    <xdr:to>
      <xdr:col>15</xdr:col>
      <xdr:colOff>726440</xdr:colOff>
      <xdr:row>29</xdr:row>
      <xdr:rowOff>716280</xdr:rowOff>
    </xdr:to>
    <xdr:sp>
      <xdr:nvSpPr>
        <xdr:cNvPr id="1392" name="Host Control  4"/>
        <xdr:cNvSpPr/>
      </xdr:nvSpPr>
      <xdr:spPr>
        <a:xfrm>
          <a:off x="13705205" y="18399760"/>
          <a:ext cx="726440" cy="1351280"/>
        </a:xfrm>
        <a:prstGeom prst="rect">
          <a:avLst/>
        </a:prstGeom>
        <a:noFill/>
        <a:ln w="9525">
          <a:noFill/>
        </a:ln>
      </xdr:spPr>
    </xdr:sp>
    <xdr:clientData/>
  </xdr:twoCellAnchor>
  <xdr:twoCellAnchor editAs="oneCell">
    <xdr:from>
      <xdr:col>15</xdr:col>
      <xdr:colOff>32385</xdr:colOff>
      <xdr:row>28</xdr:row>
      <xdr:rowOff>0</xdr:rowOff>
    </xdr:from>
    <xdr:to>
      <xdr:col>15</xdr:col>
      <xdr:colOff>758825</xdr:colOff>
      <xdr:row>29</xdr:row>
      <xdr:rowOff>704850</xdr:rowOff>
    </xdr:to>
    <xdr:sp>
      <xdr:nvSpPr>
        <xdr:cNvPr id="1393" name="Host Control  4"/>
        <xdr:cNvSpPr/>
      </xdr:nvSpPr>
      <xdr:spPr>
        <a:xfrm>
          <a:off x="13737590" y="18399760"/>
          <a:ext cx="726440" cy="1339850"/>
        </a:xfrm>
        <a:prstGeom prst="rect">
          <a:avLst/>
        </a:prstGeom>
        <a:noFill/>
        <a:ln w="9525">
          <a:noFill/>
        </a:ln>
      </xdr:spPr>
    </xdr:sp>
    <xdr:clientData/>
  </xdr:twoCellAnchor>
  <xdr:twoCellAnchor editAs="oneCell">
    <xdr:from>
      <xdr:col>5</xdr:col>
      <xdr:colOff>419100</xdr:colOff>
      <xdr:row>32</xdr:row>
      <xdr:rowOff>0</xdr:rowOff>
    </xdr:from>
    <xdr:to>
      <xdr:col>5</xdr:col>
      <xdr:colOff>523240</xdr:colOff>
      <xdr:row>34</xdr:row>
      <xdr:rowOff>125730</xdr:rowOff>
    </xdr:to>
    <xdr:pic>
      <xdr:nvPicPr>
        <xdr:cNvPr id="1394" name="Picture 1027" descr="clip_image2400"/>
        <xdr:cNvPicPr/>
      </xdr:nvPicPr>
      <xdr:blipFill>
        <a:blip r:embed="rId1"/>
        <a:stretch>
          <a:fillRect/>
        </a:stretch>
      </xdr:blipFill>
      <xdr:spPr>
        <a:xfrm>
          <a:off x="4907915" y="21346160"/>
          <a:ext cx="104140" cy="111633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128905</xdr:rowOff>
    </xdr:to>
    <xdr:pic>
      <xdr:nvPicPr>
        <xdr:cNvPr id="1395" name="Picture 1027" descr="clip_image2400"/>
        <xdr:cNvPicPr/>
      </xdr:nvPicPr>
      <xdr:blipFill>
        <a:blip r:embed="rId1"/>
        <a:stretch>
          <a:fillRect/>
        </a:stretch>
      </xdr:blipFill>
      <xdr:spPr>
        <a:xfrm>
          <a:off x="4907915" y="21346160"/>
          <a:ext cx="9525" cy="53530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148590</xdr:rowOff>
    </xdr:to>
    <xdr:pic>
      <xdr:nvPicPr>
        <xdr:cNvPr id="1396" name="Picture 1027" descr="clip_image2400"/>
        <xdr:cNvPicPr/>
      </xdr:nvPicPr>
      <xdr:blipFill>
        <a:blip r:embed="rId1"/>
        <a:stretch>
          <a:fillRect/>
        </a:stretch>
      </xdr:blipFill>
      <xdr:spPr>
        <a:xfrm>
          <a:off x="4907915" y="21346160"/>
          <a:ext cx="9525" cy="55499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387985</xdr:rowOff>
    </xdr:to>
    <xdr:pic>
      <xdr:nvPicPr>
        <xdr:cNvPr id="1397" name="Picture 1027" descr="clip_image2400"/>
        <xdr:cNvPicPr/>
      </xdr:nvPicPr>
      <xdr:blipFill>
        <a:blip r:embed="rId1"/>
        <a:stretch>
          <a:fillRect/>
        </a:stretch>
      </xdr:blipFill>
      <xdr:spPr>
        <a:xfrm>
          <a:off x="4907915" y="21346160"/>
          <a:ext cx="9525" cy="79438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121285</xdr:rowOff>
    </xdr:to>
    <xdr:pic>
      <xdr:nvPicPr>
        <xdr:cNvPr id="1398" name="Picture 1027" descr="clip_image2400"/>
        <xdr:cNvPicPr/>
      </xdr:nvPicPr>
      <xdr:blipFill>
        <a:blip r:embed="rId1"/>
        <a:stretch>
          <a:fillRect/>
        </a:stretch>
      </xdr:blipFill>
      <xdr:spPr>
        <a:xfrm>
          <a:off x="4907915" y="21346160"/>
          <a:ext cx="104140" cy="111188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124460</xdr:rowOff>
    </xdr:to>
    <xdr:pic>
      <xdr:nvPicPr>
        <xdr:cNvPr id="1399" name="Picture 1027" descr="clip_image2400"/>
        <xdr:cNvPicPr/>
      </xdr:nvPicPr>
      <xdr:blipFill>
        <a:blip r:embed="rId1"/>
        <a:stretch>
          <a:fillRect/>
        </a:stretch>
      </xdr:blipFill>
      <xdr:spPr>
        <a:xfrm>
          <a:off x="4907915" y="21346160"/>
          <a:ext cx="104140" cy="111506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130810</xdr:rowOff>
    </xdr:to>
    <xdr:pic>
      <xdr:nvPicPr>
        <xdr:cNvPr id="1400" name="Picture 1027" descr="clip_image2400"/>
        <xdr:cNvPicPr/>
      </xdr:nvPicPr>
      <xdr:blipFill>
        <a:blip r:embed="rId1"/>
        <a:stretch>
          <a:fillRect/>
        </a:stretch>
      </xdr:blipFill>
      <xdr:spPr>
        <a:xfrm>
          <a:off x="4907915" y="21346160"/>
          <a:ext cx="9525" cy="53721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149860</xdr:rowOff>
    </xdr:to>
    <xdr:pic>
      <xdr:nvPicPr>
        <xdr:cNvPr id="1401" name="Picture 1027" descr="clip_image2400"/>
        <xdr:cNvPicPr/>
      </xdr:nvPicPr>
      <xdr:blipFill>
        <a:blip r:embed="rId1"/>
        <a:stretch>
          <a:fillRect/>
        </a:stretch>
      </xdr:blipFill>
      <xdr:spPr>
        <a:xfrm>
          <a:off x="4907915" y="21346160"/>
          <a:ext cx="9525" cy="55626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389890</xdr:rowOff>
    </xdr:to>
    <xdr:pic>
      <xdr:nvPicPr>
        <xdr:cNvPr id="1402" name="Picture 1027" descr="clip_image2400"/>
        <xdr:cNvPicPr/>
      </xdr:nvPicPr>
      <xdr:blipFill>
        <a:blip r:embed="rId1"/>
        <a:stretch>
          <a:fillRect/>
        </a:stretch>
      </xdr:blipFill>
      <xdr:spPr>
        <a:xfrm>
          <a:off x="4907915" y="21346160"/>
          <a:ext cx="9525" cy="79629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118110</xdr:rowOff>
    </xdr:to>
    <xdr:pic>
      <xdr:nvPicPr>
        <xdr:cNvPr id="1403" name="Picture 1027" descr="clip_image2400"/>
        <xdr:cNvPicPr/>
      </xdr:nvPicPr>
      <xdr:blipFill>
        <a:blip r:embed="rId1"/>
        <a:stretch>
          <a:fillRect/>
        </a:stretch>
      </xdr:blipFill>
      <xdr:spPr>
        <a:xfrm>
          <a:off x="4907915" y="21346160"/>
          <a:ext cx="104140" cy="110871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130810</xdr:rowOff>
    </xdr:to>
    <xdr:pic>
      <xdr:nvPicPr>
        <xdr:cNvPr id="1404" name="Picture 1027" descr="clip_image2400"/>
        <xdr:cNvPicPr/>
      </xdr:nvPicPr>
      <xdr:blipFill>
        <a:blip r:embed="rId1"/>
        <a:stretch>
          <a:fillRect/>
        </a:stretch>
      </xdr:blipFill>
      <xdr:spPr>
        <a:xfrm>
          <a:off x="4907915" y="21346160"/>
          <a:ext cx="104140" cy="112141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124460</xdr:rowOff>
    </xdr:to>
    <xdr:pic>
      <xdr:nvPicPr>
        <xdr:cNvPr id="1405" name="Picture 1027" descr="clip_image2400"/>
        <xdr:cNvPicPr/>
      </xdr:nvPicPr>
      <xdr:blipFill>
        <a:blip r:embed="rId1"/>
        <a:stretch>
          <a:fillRect/>
        </a:stretch>
      </xdr:blipFill>
      <xdr:spPr>
        <a:xfrm>
          <a:off x="4907915" y="21346160"/>
          <a:ext cx="9525" cy="53086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150495</xdr:rowOff>
    </xdr:to>
    <xdr:pic>
      <xdr:nvPicPr>
        <xdr:cNvPr id="1406" name="Picture 1027" descr="clip_image2400"/>
        <xdr:cNvPicPr/>
      </xdr:nvPicPr>
      <xdr:blipFill>
        <a:blip r:embed="rId1"/>
        <a:stretch>
          <a:fillRect/>
        </a:stretch>
      </xdr:blipFill>
      <xdr:spPr>
        <a:xfrm>
          <a:off x="4907915" y="21346160"/>
          <a:ext cx="9525" cy="55689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121920</xdr:rowOff>
    </xdr:to>
    <xdr:pic>
      <xdr:nvPicPr>
        <xdr:cNvPr id="1407" name="Picture 1027" descr="clip_image2400"/>
        <xdr:cNvPicPr/>
      </xdr:nvPicPr>
      <xdr:blipFill>
        <a:blip r:embed="rId1"/>
        <a:stretch>
          <a:fillRect/>
        </a:stretch>
      </xdr:blipFill>
      <xdr:spPr>
        <a:xfrm>
          <a:off x="4907915" y="21346160"/>
          <a:ext cx="104140" cy="111252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416560</xdr:rowOff>
    </xdr:to>
    <xdr:pic>
      <xdr:nvPicPr>
        <xdr:cNvPr id="1408" name="Picture 1027" descr="clip_image2400"/>
        <xdr:cNvPicPr/>
      </xdr:nvPicPr>
      <xdr:blipFill>
        <a:blip r:embed="rId1"/>
        <a:stretch>
          <a:fillRect/>
        </a:stretch>
      </xdr:blipFill>
      <xdr:spPr>
        <a:xfrm>
          <a:off x="4907915" y="21346160"/>
          <a:ext cx="9525" cy="82296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159385</xdr:rowOff>
    </xdr:to>
    <xdr:pic>
      <xdr:nvPicPr>
        <xdr:cNvPr id="1409" name="Picture 1027" descr="clip_image2400"/>
        <xdr:cNvPicPr/>
      </xdr:nvPicPr>
      <xdr:blipFill>
        <a:blip r:embed="rId1"/>
        <a:stretch>
          <a:fillRect/>
        </a:stretch>
      </xdr:blipFill>
      <xdr:spPr>
        <a:xfrm>
          <a:off x="4907915" y="21346160"/>
          <a:ext cx="104140" cy="114998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216535</xdr:rowOff>
    </xdr:to>
    <xdr:pic>
      <xdr:nvPicPr>
        <xdr:cNvPr id="1410" name="Picture 1027" descr="clip_image2400"/>
        <xdr:cNvPicPr/>
      </xdr:nvPicPr>
      <xdr:blipFill>
        <a:blip r:embed="rId1"/>
        <a:stretch>
          <a:fillRect/>
        </a:stretch>
      </xdr:blipFill>
      <xdr:spPr>
        <a:xfrm>
          <a:off x="4907915" y="21346160"/>
          <a:ext cx="104140" cy="120713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125095</xdr:rowOff>
    </xdr:to>
    <xdr:pic>
      <xdr:nvPicPr>
        <xdr:cNvPr id="1411" name="Picture 1027" descr="clip_image2400"/>
        <xdr:cNvPicPr/>
      </xdr:nvPicPr>
      <xdr:blipFill>
        <a:blip r:embed="rId1"/>
        <a:stretch>
          <a:fillRect/>
        </a:stretch>
      </xdr:blipFill>
      <xdr:spPr>
        <a:xfrm>
          <a:off x="4907915" y="21346160"/>
          <a:ext cx="104140" cy="111569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125095</xdr:rowOff>
    </xdr:to>
    <xdr:pic>
      <xdr:nvPicPr>
        <xdr:cNvPr id="1412" name="Picture 1027" descr="clip_image2400"/>
        <xdr:cNvPicPr/>
      </xdr:nvPicPr>
      <xdr:blipFill>
        <a:blip r:embed="rId1"/>
        <a:stretch>
          <a:fillRect/>
        </a:stretch>
      </xdr:blipFill>
      <xdr:spPr>
        <a:xfrm>
          <a:off x="4907915" y="21346160"/>
          <a:ext cx="9525" cy="53149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151765</xdr:rowOff>
    </xdr:to>
    <xdr:pic>
      <xdr:nvPicPr>
        <xdr:cNvPr id="1413" name="Picture 1027" descr="clip_image2400"/>
        <xdr:cNvPicPr/>
      </xdr:nvPicPr>
      <xdr:blipFill>
        <a:blip r:embed="rId1"/>
        <a:stretch>
          <a:fillRect/>
        </a:stretch>
      </xdr:blipFill>
      <xdr:spPr>
        <a:xfrm>
          <a:off x="4907915" y="21346160"/>
          <a:ext cx="9525" cy="55816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391160</xdr:rowOff>
    </xdr:to>
    <xdr:pic>
      <xdr:nvPicPr>
        <xdr:cNvPr id="1414" name="Picture 1027" descr="clip_image2400"/>
        <xdr:cNvPicPr/>
      </xdr:nvPicPr>
      <xdr:blipFill>
        <a:blip r:embed="rId1"/>
        <a:stretch>
          <a:fillRect/>
        </a:stretch>
      </xdr:blipFill>
      <xdr:spPr>
        <a:xfrm>
          <a:off x="4907915" y="21346160"/>
          <a:ext cx="9525" cy="79756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187960</xdr:rowOff>
    </xdr:to>
    <xdr:pic>
      <xdr:nvPicPr>
        <xdr:cNvPr id="1415" name="Picture 1027" descr="clip_image2400"/>
        <xdr:cNvPicPr/>
      </xdr:nvPicPr>
      <xdr:blipFill>
        <a:blip r:embed="rId1"/>
        <a:stretch>
          <a:fillRect/>
        </a:stretch>
      </xdr:blipFill>
      <xdr:spPr>
        <a:xfrm>
          <a:off x="4907915" y="21346160"/>
          <a:ext cx="104140" cy="117856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162560</xdr:rowOff>
    </xdr:to>
    <xdr:pic>
      <xdr:nvPicPr>
        <xdr:cNvPr id="1416" name="Picture 1027" descr="clip_image2400"/>
        <xdr:cNvPicPr/>
      </xdr:nvPicPr>
      <xdr:blipFill>
        <a:blip r:embed="rId1"/>
        <a:stretch>
          <a:fillRect/>
        </a:stretch>
      </xdr:blipFill>
      <xdr:spPr>
        <a:xfrm>
          <a:off x="4907915" y="21346160"/>
          <a:ext cx="9525" cy="56896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179070</xdr:rowOff>
    </xdr:to>
    <xdr:pic>
      <xdr:nvPicPr>
        <xdr:cNvPr id="1417" name="Picture 1027" descr="clip_image2400"/>
        <xdr:cNvPicPr/>
      </xdr:nvPicPr>
      <xdr:blipFill>
        <a:blip r:embed="rId1"/>
        <a:stretch>
          <a:fillRect/>
        </a:stretch>
      </xdr:blipFill>
      <xdr:spPr>
        <a:xfrm>
          <a:off x="4907915" y="21346160"/>
          <a:ext cx="9525" cy="58547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418465</xdr:rowOff>
    </xdr:to>
    <xdr:pic>
      <xdr:nvPicPr>
        <xdr:cNvPr id="1418" name="Picture 1027" descr="clip_image2400"/>
        <xdr:cNvPicPr/>
      </xdr:nvPicPr>
      <xdr:blipFill>
        <a:blip r:embed="rId1"/>
        <a:stretch>
          <a:fillRect/>
        </a:stretch>
      </xdr:blipFill>
      <xdr:spPr>
        <a:xfrm>
          <a:off x="4907915" y="21346160"/>
          <a:ext cx="9525" cy="82486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179070</xdr:rowOff>
    </xdr:to>
    <xdr:pic>
      <xdr:nvPicPr>
        <xdr:cNvPr id="1419" name="Picture 1027" descr="clip_image2400"/>
        <xdr:cNvPicPr/>
      </xdr:nvPicPr>
      <xdr:blipFill>
        <a:blip r:embed="rId1"/>
        <a:stretch>
          <a:fillRect/>
        </a:stretch>
      </xdr:blipFill>
      <xdr:spPr>
        <a:xfrm>
          <a:off x="4907915" y="21346160"/>
          <a:ext cx="104140" cy="116967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124460</xdr:rowOff>
    </xdr:to>
    <xdr:pic>
      <xdr:nvPicPr>
        <xdr:cNvPr id="1420" name="Picture 1027" descr="clip_image2400"/>
        <xdr:cNvPicPr/>
      </xdr:nvPicPr>
      <xdr:blipFill>
        <a:blip r:embed="rId1"/>
        <a:stretch>
          <a:fillRect/>
        </a:stretch>
      </xdr:blipFill>
      <xdr:spPr>
        <a:xfrm>
          <a:off x="4907915" y="21346160"/>
          <a:ext cx="104140" cy="111506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130810</xdr:rowOff>
    </xdr:to>
    <xdr:pic>
      <xdr:nvPicPr>
        <xdr:cNvPr id="1421" name="Picture 1027" descr="clip_image2400"/>
        <xdr:cNvPicPr/>
      </xdr:nvPicPr>
      <xdr:blipFill>
        <a:blip r:embed="rId1"/>
        <a:stretch>
          <a:fillRect/>
        </a:stretch>
      </xdr:blipFill>
      <xdr:spPr>
        <a:xfrm>
          <a:off x="4907915" y="21346160"/>
          <a:ext cx="9525" cy="53721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149860</xdr:rowOff>
    </xdr:to>
    <xdr:pic>
      <xdr:nvPicPr>
        <xdr:cNvPr id="1422" name="Picture 1027" descr="clip_image2400"/>
        <xdr:cNvPicPr/>
      </xdr:nvPicPr>
      <xdr:blipFill>
        <a:blip r:embed="rId1"/>
        <a:stretch>
          <a:fillRect/>
        </a:stretch>
      </xdr:blipFill>
      <xdr:spPr>
        <a:xfrm>
          <a:off x="4907915" y="21346160"/>
          <a:ext cx="9525" cy="55626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389890</xdr:rowOff>
    </xdr:to>
    <xdr:pic>
      <xdr:nvPicPr>
        <xdr:cNvPr id="1423" name="Picture 1027" descr="clip_image2400"/>
        <xdr:cNvPicPr/>
      </xdr:nvPicPr>
      <xdr:blipFill>
        <a:blip r:embed="rId1"/>
        <a:stretch>
          <a:fillRect/>
        </a:stretch>
      </xdr:blipFill>
      <xdr:spPr>
        <a:xfrm>
          <a:off x="4907915" y="21346160"/>
          <a:ext cx="9525" cy="79629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118110</xdr:rowOff>
    </xdr:to>
    <xdr:pic>
      <xdr:nvPicPr>
        <xdr:cNvPr id="1424" name="Picture 1027" descr="clip_image2400"/>
        <xdr:cNvPicPr/>
      </xdr:nvPicPr>
      <xdr:blipFill>
        <a:blip r:embed="rId1"/>
        <a:stretch>
          <a:fillRect/>
        </a:stretch>
      </xdr:blipFill>
      <xdr:spPr>
        <a:xfrm>
          <a:off x="4907915" y="21346160"/>
          <a:ext cx="104140" cy="110871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128905</xdr:rowOff>
    </xdr:to>
    <xdr:pic>
      <xdr:nvPicPr>
        <xdr:cNvPr id="1425" name="Picture 1027" descr="clip_image2400"/>
        <xdr:cNvPicPr/>
      </xdr:nvPicPr>
      <xdr:blipFill>
        <a:blip r:embed="rId1"/>
        <a:stretch>
          <a:fillRect/>
        </a:stretch>
      </xdr:blipFill>
      <xdr:spPr>
        <a:xfrm>
          <a:off x="4907915" y="21346160"/>
          <a:ext cx="9525" cy="53530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148590</xdr:rowOff>
    </xdr:to>
    <xdr:pic>
      <xdr:nvPicPr>
        <xdr:cNvPr id="1426" name="Picture 1027" descr="clip_image2400"/>
        <xdr:cNvPicPr/>
      </xdr:nvPicPr>
      <xdr:blipFill>
        <a:blip r:embed="rId1"/>
        <a:stretch>
          <a:fillRect/>
        </a:stretch>
      </xdr:blipFill>
      <xdr:spPr>
        <a:xfrm>
          <a:off x="4907915" y="21346160"/>
          <a:ext cx="9525" cy="55499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416560</xdr:rowOff>
    </xdr:to>
    <xdr:pic>
      <xdr:nvPicPr>
        <xdr:cNvPr id="1427" name="Picture 1027" descr="clip_image2400"/>
        <xdr:cNvPicPr/>
      </xdr:nvPicPr>
      <xdr:blipFill>
        <a:blip r:embed="rId1"/>
        <a:stretch>
          <a:fillRect/>
        </a:stretch>
      </xdr:blipFill>
      <xdr:spPr>
        <a:xfrm>
          <a:off x="4907915" y="21346160"/>
          <a:ext cx="9525" cy="82296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159385</xdr:rowOff>
    </xdr:to>
    <xdr:pic>
      <xdr:nvPicPr>
        <xdr:cNvPr id="1428" name="Picture 1027" descr="clip_image2400"/>
        <xdr:cNvPicPr/>
      </xdr:nvPicPr>
      <xdr:blipFill>
        <a:blip r:embed="rId1"/>
        <a:stretch>
          <a:fillRect/>
        </a:stretch>
      </xdr:blipFill>
      <xdr:spPr>
        <a:xfrm>
          <a:off x="4907915" y="21346160"/>
          <a:ext cx="104140" cy="114998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387985</xdr:rowOff>
    </xdr:to>
    <xdr:pic>
      <xdr:nvPicPr>
        <xdr:cNvPr id="1429" name="Picture 1027" descr="clip_image2400"/>
        <xdr:cNvPicPr/>
      </xdr:nvPicPr>
      <xdr:blipFill>
        <a:blip r:embed="rId1"/>
        <a:stretch>
          <a:fillRect/>
        </a:stretch>
      </xdr:blipFill>
      <xdr:spPr>
        <a:xfrm>
          <a:off x="4907915" y="21346160"/>
          <a:ext cx="9525" cy="79438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216535</xdr:rowOff>
    </xdr:to>
    <xdr:pic>
      <xdr:nvPicPr>
        <xdr:cNvPr id="1430" name="Picture 1027" descr="clip_image2400"/>
        <xdr:cNvPicPr/>
      </xdr:nvPicPr>
      <xdr:blipFill>
        <a:blip r:embed="rId1"/>
        <a:stretch>
          <a:fillRect/>
        </a:stretch>
      </xdr:blipFill>
      <xdr:spPr>
        <a:xfrm>
          <a:off x="4907915" y="21346160"/>
          <a:ext cx="104140" cy="120713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130810</xdr:rowOff>
    </xdr:to>
    <xdr:pic>
      <xdr:nvPicPr>
        <xdr:cNvPr id="1431" name="Picture 1027" descr="clip_image2400"/>
        <xdr:cNvPicPr/>
      </xdr:nvPicPr>
      <xdr:blipFill>
        <a:blip r:embed="rId1"/>
        <a:stretch>
          <a:fillRect/>
        </a:stretch>
      </xdr:blipFill>
      <xdr:spPr>
        <a:xfrm>
          <a:off x="4907915" y="21346160"/>
          <a:ext cx="104140" cy="112141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124460</xdr:rowOff>
    </xdr:to>
    <xdr:pic>
      <xdr:nvPicPr>
        <xdr:cNvPr id="1432" name="Picture 1027" descr="clip_image2400"/>
        <xdr:cNvPicPr/>
      </xdr:nvPicPr>
      <xdr:blipFill>
        <a:blip r:embed="rId1"/>
        <a:stretch>
          <a:fillRect/>
        </a:stretch>
      </xdr:blipFill>
      <xdr:spPr>
        <a:xfrm>
          <a:off x="4907915" y="21346160"/>
          <a:ext cx="9525" cy="53086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150495</xdr:rowOff>
    </xdr:to>
    <xdr:pic>
      <xdr:nvPicPr>
        <xdr:cNvPr id="1433" name="Picture 1027" descr="clip_image2400"/>
        <xdr:cNvPicPr/>
      </xdr:nvPicPr>
      <xdr:blipFill>
        <a:blip r:embed="rId1"/>
        <a:stretch>
          <a:fillRect/>
        </a:stretch>
      </xdr:blipFill>
      <xdr:spPr>
        <a:xfrm>
          <a:off x="4907915" y="21346160"/>
          <a:ext cx="9525" cy="55689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389890</xdr:rowOff>
    </xdr:to>
    <xdr:pic>
      <xdr:nvPicPr>
        <xdr:cNvPr id="1434" name="Picture 1027" descr="clip_image2400"/>
        <xdr:cNvPicPr/>
      </xdr:nvPicPr>
      <xdr:blipFill>
        <a:blip r:embed="rId1"/>
        <a:stretch>
          <a:fillRect/>
        </a:stretch>
      </xdr:blipFill>
      <xdr:spPr>
        <a:xfrm>
          <a:off x="4907915" y="21346160"/>
          <a:ext cx="9525" cy="79629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121920</xdr:rowOff>
    </xdr:to>
    <xdr:pic>
      <xdr:nvPicPr>
        <xdr:cNvPr id="1435" name="Picture 1027" descr="clip_image2400"/>
        <xdr:cNvPicPr/>
      </xdr:nvPicPr>
      <xdr:blipFill>
        <a:blip r:embed="rId1"/>
        <a:stretch>
          <a:fillRect/>
        </a:stretch>
      </xdr:blipFill>
      <xdr:spPr>
        <a:xfrm>
          <a:off x="4907915" y="21346160"/>
          <a:ext cx="104140" cy="111252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167005</xdr:rowOff>
    </xdr:to>
    <xdr:pic>
      <xdr:nvPicPr>
        <xdr:cNvPr id="1436" name="Picture 1027" descr="clip_image2400"/>
        <xdr:cNvPicPr/>
      </xdr:nvPicPr>
      <xdr:blipFill>
        <a:blip r:embed="rId1"/>
        <a:stretch>
          <a:fillRect/>
        </a:stretch>
      </xdr:blipFill>
      <xdr:spPr>
        <a:xfrm>
          <a:off x="4907915" y="21346160"/>
          <a:ext cx="9525" cy="57340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177165</xdr:rowOff>
    </xdr:to>
    <xdr:pic>
      <xdr:nvPicPr>
        <xdr:cNvPr id="1437" name="Picture 1027" descr="clip_image2400"/>
        <xdr:cNvPicPr/>
      </xdr:nvPicPr>
      <xdr:blipFill>
        <a:blip r:embed="rId1"/>
        <a:stretch>
          <a:fillRect/>
        </a:stretch>
      </xdr:blipFill>
      <xdr:spPr>
        <a:xfrm>
          <a:off x="4907915" y="21346160"/>
          <a:ext cx="9525" cy="58356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454660</xdr:rowOff>
    </xdr:to>
    <xdr:pic>
      <xdr:nvPicPr>
        <xdr:cNvPr id="1438" name="Picture 1027" descr="clip_image2400"/>
        <xdr:cNvPicPr/>
      </xdr:nvPicPr>
      <xdr:blipFill>
        <a:blip r:embed="rId1"/>
        <a:stretch>
          <a:fillRect/>
        </a:stretch>
      </xdr:blipFill>
      <xdr:spPr>
        <a:xfrm>
          <a:off x="4907915" y="21346160"/>
          <a:ext cx="9525" cy="86106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216535</xdr:rowOff>
    </xdr:to>
    <xdr:pic>
      <xdr:nvPicPr>
        <xdr:cNvPr id="1439" name="Picture 1027" descr="clip_image2400"/>
        <xdr:cNvPicPr/>
      </xdr:nvPicPr>
      <xdr:blipFill>
        <a:blip r:embed="rId1"/>
        <a:stretch>
          <a:fillRect/>
        </a:stretch>
      </xdr:blipFill>
      <xdr:spPr>
        <a:xfrm>
          <a:off x="4907915" y="21346160"/>
          <a:ext cx="104140" cy="120713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416560</xdr:rowOff>
    </xdr:to>
    <xdr:pic>
      <xdr:nvPicPr>
        <xdr:cNvPr id="1440" name="Picture 1027" descr="clip_image2400"/>
        <xdr:cNvPicPr/>
      </xdr:nvPicPr>
      <xdr:blipFill>
        <a:blip r:embed="rId1"/>
        <a:stretch>
          <a:fillRect/>
        </a:stretch>
      </xdr:blipFill>
      <xdr:spPr>
        <a:xfrm>
          <a:off x="4907915" y="21346160"/>
          <a:ext cx="9525" cy="82296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34</xdr:row>
      <xdr:rowOff>264160</xdr:rowOff>
    </xdr:to>
    <xdr:pic>
      <xdr:nvPicPr>
        <xdr:cNvPr id="1441" name="Picture 1027" descr="clip_image2400"/>
        <xdr:cNvPicPr/>
      </xdr:nvPicPr>
      <xdr:blipFill>
        <a:blip r:embed="rId1"/>
        <a:stretch>
          <a:fillRect/>
        </a:stretch>
      </xdr:blipFill>
      <xdr:spPr>
        <a:xfrm>
          <a:off x="4907915" y="21346160"/>
          <a:ext cx="104140" cy="1254760"/>
        </a:xfrm>
        <a:prstGeom prst="rect">
          <a:avLst/>
        </a:prstGeom>
        <a:noFill/>
        <a:ln w="9525">
          <a:noFill/>
        </a:ln>
      </xdr:spPr>
    </xdr:pic>
    <xdr:clientData/>
  </xdr:twoCellAnchor>
  <xdr:twoCellAnchor editAs="oneCell">
    <xdr:from>
      <xdr:col>5</xdr:col>
      <xdr:colOff>391160</xdr:colOff>
      <xdr:row>32</xdr:row>
      <xdr:rowOff>0</xdr:rowOff>
    </xdr:from>
    <xdr:to>
      <xdr:col>5</xdr:col>
      <xdr:colOff>488315</xdr:colOff>
      <xdr:row>34</xdr:row>
      <xdr:rowOff>121920</xdr:rowOff>
    </xdr:to>
    <xdr:pic>
      <xdr:nvPicPr>
        <xdr:cNvPr id="1442" name="Picture 1027" descr="clip_image2400"/>
        <xdr:cNvPicPr/>
      </xdr:nvPicPr>
      <xdr:blipFill>
        <a:blip r:embed="rId1"/>
        <a:stretch>
          <a:fillRect/>
        </a:stretch>
      </xdr:blipFill>
      <xdr:spPr>
        <a:xfrm>
          <a:off x="4879975" y="21346160"/>
          <a:ext cx="97155" cy="1112520"/>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121920</xdr:rowOff>
    </xdr:to>
    <xdr:pic>
      <xdr:nvPicPr>
        <xdr:cNvPr id="1443" name="Picture 1027" descr="clip_image2400"/>
        <xdr:cNvPicPr/>
      </xdr:nvPicPr>
      <xdr:blipFill>
        <a:blip r:embed="rId1"/>
        <a:stretch>
          <a:fillRect/>
        </a:stretch>
      </xdr:blipFill>
      <xdr:spPr>
        <a:xfrm>
          <a:off x="4879975" y="21346160"/>
          <a:ext cx="8890" cy="528320"/>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149860</xdr:rowOff>
    </xdr:to>
    <xdr:pic>
      <xdr:nvPicPr>
        <xdr:cNvPr id="1444" name="Picture 1027" descr="clip_image2400"/>
        <xdr:cNvPicPr/>
      </xdr:nvPicPr>
      <xdr:blipFill>
        <a:blip r:embed="rId1"/>
        <a:stretch>
          <a:fillRect/>
        </a:stretch>
      </xdr:blipFill>
      <xdr:spPr>
        <a:xfrm>
          <a:off x="4879975" y="21346160"/>
          <a:ext cx="8890" cy="556260"/>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464820</xdr:rowOff>
    </xdr:to>
    <xdr:pic>
      <xdr:nvPicPr>
        <xdr:cNvPr id="1445" name="Picture 1027" descr="clip_image2400"/>
        <xdr:cNvPicPr/>
      </xdr:nvPicPr>
      <xdr:blipFill>
        <a:blip r:embed="rId1"/>
        <a:stretch>
          <a:fillRect/>
        </a:stretch>
      </xdr:blipFill>
      <xdr:spPr>
        <a:xfrm>
          <a:off x="4879975" y="21346160"/>
          <a:ext cx="8890" cy="871220"/>
        </a:xfrm>
        <a:prstGeom prst="rect">
          <a:avLst/>
        </a:prstGeom>
        <a:noFill/>
        <a:ln w="9525">
          <a:noFill/>
        </a:ln>
      </xdr:spPr>
    </xdr:pic>
    <xdr:clientData/>
  </xdr:twoCellAnchor>
  <xdr:twoCellAnchor editAs="oneCell">
    <xdr:from>
      <xdr:col>5</xdr:col>
      <xdr:colOff>391160</xdr:colOff>
      <xdr:row>32</xdr:row>
      <xdr:rowOff>0</xdr:rowOff>
    </xdr:from>
    <xdr:to>
      <xdr:col>5</xdr:col>
      <xdr:colOff>488315</xdr:colOff>
      <xdr:row>34</xdr:row>
      <xdr:rowOff>195580</xdr:rowOff>
    </xdr:to>
    <xdr:pic>
      <xdr:nvPicPr>
        <xdr:cNvPr id="1446" name="Picture 1027" descr="clip_image2400"/>
        <xdr:cNvPicPr/>
      </xdr:nvPicPr>
      <xdr:blipFill>
        <a:blip r:embed="rId1"/>
        <a:stretch>
          <a:fillRect/>
        </a:stretch>
      </xdr:blipFill>
      <xdr:spPr>
        <a:xfrm>
          <a:off x="4879975" y="21346160"/>
          <a:ext cx="97155" cy="1186180"/>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125095</xdr:rowOff>
    </xdr:to>
    <xdr:pic>
      <xdr:nvPicPr>
        <xdr:cNvPr id="1447" name="Picture 1027" descr="clip_image2400"/>
        <xdr:cNvPicPr/>
      </xdr:nvPicPr>
      <xdr:blipFill>
        <a:blip r:embed="rId1"/>
        <a:stretch>
          <a:fillRect/>
        </a:stretch>
      </xdr:blipFill>
      <xdr:spPr>
        <a:xfrm>
          <a:off x="4879975" y="21346160"/>
          <a:ext cx="8890" cy="531495"/>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160655</xdr:rowOff>
    </xdr:to>
    <xdr:pic>
      <xdr:nvPicPr>
        <xdr:cNvPr id="1448" name="Picture 1027" descr="clip_image2400"/>
        <xdr:cNvPicPr/>
      </xdr:nvPicPr>
      <xdr:blipFill>
        <a:blip r:embed="rId1"/>
        <a:stretch>
          <a:fillRect/>
        </a:stretch>
      </xdr:blipFill>
      <xdr:spPr>
        <a:xfrm>
          <a:off x="4879975" y="21346160"/>
          <a:ext cx="8890" cy="567055"/>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452120</xdr:rowOff>
    </xdr:to>
    <xdr:pic>
      <xdr:nvPicPr>
        <xdr:cNvPr id="1449" name="Picture 1027" descr="clip_image2400"/>
        <xdr:cNvPicPr/>
      </xdr:nvPicPr>
      <xdr:blipFill>
        <a:blip r:embed="rId1"/>
        <a:stretch>
          <a:fillRect/>
        </a:stretch>
      </xdr:blipFill>
      <xdr:spPr>
        <a:xfrm>
          <a:off x="4879975" y="21346160"/>
          <a:ext cx="8890" cy="858520"/>
        </a:xfrm>
        <a:prstGeom prst="rect">
          <a:avLst/>
        </a:prstGeom>
        <a:noFill/>
        <a:ln w="9525">
          <a:noFill/>
        </a:ln>
      </xdr:spPr>
    </xdr:pic>
    <xdr:clientData/>
  </xdr:twoCellAnchor>
  <xdr:twoCellAnchor editAs="oneCell">
    <xdr:from>
      <xdr:col>5</xdr:col>
      <xdr:colOff>391160</xdr:colOff>
      <xdr:row>32</xdr:row>
      <xdr:rowOff>0</xdr:rowOff>
    </xdr:from>
    <xdr:to>
      <xdr:col>5</xdr:col>
      <xdr:colOff>488315</xdr:colOff>
      <xdr:row>34</xdr:row>
      <xdr:rowOff>205105</xdr:rowOff>
    </xdr:to>
    <xdr:pic>
      <xdr:nvPicPr>
        <xdr:cNvPr id="1450" name="Picture 1027" descr="clip_image2400"/>
        <xdr:cNvPicPr/>
      </xdr:nvPicPr>
      <xdr:blipFill>
        <a:blip r:embed="rId1"/>
        <a:stretch>
          <a:fillRect/>
        </a:stretch>
      </xdr:blipFill>
      <xdr:spPr>
        <a:xfrm>
          <a:off x="4879975" y="21346160"/>
          <a:ext cx="97155" cy="119570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35</xdr:row>
      <xdr:rowOff>50165</xdr:rowOff>
    </xdr:to>
    <xdr:pic>
      <xdr:nvPicPr>
        <xdr:cNvPr id="1451" name="Picture 1027" descr="clip_image2400"/>
        <xdr:cNvPicPr/>
      </xdr:nvPicPr>
      <xdr:blipFill>
        <a:blip r:embed="rId1"/>
        <a:stretch>
          <a:fillRect/>
        </a:stretch>
      </xdr:blipFill>
      <xdr:spPr>
        <a:xfrm>
          <a:off x="4907915" y="21346160"/>
          <a:ext cx="104140" cy="135826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245110</xdr:rowOff>
    </xdr:to>
    <xdr:pic>
      <xdr:nvPicPr>
        <xdr:cNvPr id="1452" name="Picture 1027" descr="clip_image2400"/>
        <xdr:cNvPicPr/>
      </xdr:nvPicPr>
      <xdr:blipFill>
        <a:blip r:embed="rId1"/>
        <a:stretch>
          <a:fillRect/>
        </a:stretch>
      </xdr:blipFill>
      <xdr:spPr>
        <a:xfrm>
          <a:off x="4907915" y="21346160"/>
          <a:ext cx="9525" cy="65151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264795</xdr:rowOff>
    </xdr:to>
    <xdr:pic>
      <xdr:nvPicPr>
        <xdr:cNvPr id="1453" name="Picture 1027" descr="clip_image2400"/>
        <xdr:cNvPicPr/>
      </xdr:nvPicPr>
      <xdr:blipFill>
        <a:blip r:embed="rId1"/>
        <a:stretch>
          <a:fillRect/>
        </a:stretch>
      </xdr:blipFill>
      <xdr:spPr>
        <a:xfrm>
          <a:off x="4907915" y="21346160"/>
          <a:ext cx="9525" cy="67119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34</xdr:row>
      <xdr:rowOff>32385</xdr:rowOff>
    </xdr:to>
    <xdr:pic>
      <xdr:nvPicPr>
        <xdr:cNvPr id="1454" name="Picture 1027" descr="clip_image2400"/>
        <xdr:cNvPicPr/>
      </xdr:nvPicPr>
      <xdr:blipFill>
        <a:blip r:embed="rId1"/>
        <a:stretch>
          <a:fillRect/>
        </a:stretch>
      </xdr:blipFill>
      <xdr:spPr>
        <a:xfrm>
          <a:off x="4907915" y="21346160"/>
          <a:ext cx="9525" cy="102298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35</xdr:row>
      <xdr:rowOff>83820</xdr:rowOff>
    </xdr:to>
    <xdr:pic>
      <xdr:nvPicPr>
        <xdr:cNvPr id="1455" name="Picture 1027" descr="clip_image2400"/>
        <xdr:cNvPicPr/>
      </xdr:nvPicPr>
      <xdr:blipFill>
        <a:blip r:embed="rId1"/>
        <a:stretch>
          <a:fillRect/>
        </a:stretch>
      </xdr:blipFill>
      <xdr:spPr>
        <a:xfrm>
          <a:off x="4907915" y="21346160"/>
          <a:ext cx="104140" cy="139192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546100</xdr:rowOff>
    </xdr:to>
    <xdr:pic>
      <xdr:nvPicPr>
        <xdr:cNvPr id="1456" name="Picture 1027" descr="clip_image2400"/>
        <xdr:cNvPicPr/>
      </xdr:nvPicPr>
      <xdr:blipFill>
        <a:blip r:embed="rId1"/>
        <a:stretch>
          <a:fillRect/>
        </a:stretch>
      </xdr:blipFill>
      <xdr:spPr>
        <a:xfrm>
          <a:off x="4907915" y="21346160"/>
          <a:ext cx="9525" cy="95250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35</xdr:row>
      <xdr:rowOff>173355</xdr:rowOff>
    </xdr:to>
    <xdr:pic>
      <xdr:nvPicPr>
        <xdr:cNvPr id="1457" name="Picture 1027" descr="clip_image2400"/>
        <xdr:cNvPicPr/>
      </xdr:nvPicPr>
      <xdr:blipFill>
        <a:blip r:embed="rId1"/>
        <a:stretch>
          <a:fillRect/>
        </a:stretch>
      </xdr:blipFill>
      <xdr:spPr>
        <a:xfrm>
          <a:off x="4907915" y="21346160"/>
          <a:ext cx="104140" cy="148145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35</xdr:row>
      <xdr:rowOff>48895</xdr:rowOff>
    </xdr:to>
    <xdr:pic>
      <xdr:nvPicPr>
        <xdr:cNvPr id="1458" name="Picture 1027" descr="clip_image2400"/>
        <xdr:cNvPicPr/>
      </xdr:nvPicPr>
      <xdr:blipFill>
        <a:blip r:embed="rId1"/>
        <a:stretch>
          <a:fillRect/>
        </a:stretch>
      </xdr:blipFill>
      <xdr:spPr>
        <a:xfrm>
          <a:off x="4907915" y="21346160"/>
          <a:ext cx="104140" cy="135699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247015</xdr:rowOff>
    </xdr:to>
    <xdr:pic>
      <xdr:nvPicPr>
        <xdr:cNvPr id="1459" name="Picture 1027" descr="clip_image2400"/>
        <xdr:cNvPicPr/>
      </xdr:nvPicPr>
      <xdr:blipFill>
        <a:blip r:embed="rId1"/>
        <a:stretch>
          <a:fillRect/>
        </a:stretch>
      </xdr:blipFill>
      <xdr:spPr>
        <a:xfrm>
          <a:off x="4907915" y="21346160"/>
          <a:ext cx="9525" cy="65341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266065</xdr:rowOff>
    </xdr:to>
    <xdr:pic>
      <xdr:nvPicPr>
        <xdr:cNvPr id="1460" name="Picture 1027" descr="clip_image2400"/>
        <xdr:cNvPicPr/>
      </xdr:nvPicPr>
      <xdr:blipFill>
        <a:blip r:embed="rId1"/>
        <a:stretch>
          <a:fillRect/>
        </a:stretch>
      </xdr:blipFill>
      <xdr:spPr>
        <a:xfrm>
          <a:off x="4907915" y="21346160"/>
          <a:ext cx="9525" cy="67246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548005</xdr:rowOff>
    </xdr:to>
    <xdr:pic>
      <xdr:nvPicPr>
        <xdr:cNvPr id="1461" name="Picture 1027" descr="clip_image2400"/>
        <xdr:cNvPicPr/>
      </xdr:nvPicPr>
      <xdr:blipFill>
        <a:blip r:embed="rId1"/>
        <a:stretch>
          <a:fillRect/>
        </a:stretch>
      </xdr:blipFill>
      <xdr:spPr>
        <a:xfrm>
          <a:off x="4907915" y="21346160"/>
          <a:ext cx="9525" cy="95440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35</xdr:row>
      <xdr:rowOff>42545</xdr:rowOff>
    </xdr:to>
    <xdr:pic>
      <xdr:nvPicPr>
        <xdr:cNvPr id="1462" name="Picture 1027" descr="clip_image2400"/>
        <xdr:cNvPicPr/>
      </xdr:nvPicPr>
      <xdr:blipFill>
        <a:blip r:embed="rId1"/>
        <a:stretch>
          <a:fillRect/>
        </a:stretch>
      </xdr:blipFill>
      <xdr:spPr>
        <a:xfrm>
          <a:off x="4907915" y="21346160"/>
          <a:ext cx="104140" cy="1350645"/>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35</xdr:row>
      <xdr:rowOff>55245</xdr:rowOff>
    </xdr:to>
    <xdr:pic>
      <xdr:nvPicPr>
        <xdr:cNvPr id="1463" name="Picture 1027" descr="clip_image2400"/>
        <xdr:cNvPicPr/>
      </xdr:nvPicPr>
      <xdr:blipFill>
        <a:blip r:embed="rId1"/>
        <a:stretch>
          <a:fillRect/>
        </a:stretch>
      </xdr:blipFill>
      <xdr:spPr>
        <a:xfrm>
          <a:off x="4907915" y="21346160"/>
          <a:ext cx="104140" cy="136334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240665</xdr:rowOff>
    </xdr:to>
    <xdr:pic>
      <xdr:nvPicPr>
        <xdr:cNvPr id="1464" name="Picture 1027" descr="clip_image2400"/>
        <xdr:cNvPicPr/>
      </xdr:nvPicPr>
      <xdr:blipFill>
        <a:blip r:embed="rId1"/>
        <a:stretch>
          <a:fillRect/>
        </a:stretch>
      </xdr:blipFill>
      <xdr:spPr>
        <a:xfrm>
          <a:off x="4907915" y="21346160"/>
          <a:ext cx="9525" cy="647065"/>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266700</xdr:rowOff>
    </xdr:to>
    <xdr:pic>
      <xdr:nvPicPr>
        <xdr:cNvPr id="1465" name="Picture 1027" descr="clip_image2400"/>
        <xdr:cNvPicPr/>
      </xdr:nvPicPr>
      <xdr:blipFill>
        <a:blip r:embed="rId1"/>
        <a:stretch>
          <a:fillRect/>
        </a:stretch>
      </xdr:blipFill>
      <xdr:spPr>
        <a:xfrm>
          <a:off x="4907915" y="21346160"/>
          <a:ext cx="9525" cy="673100"/>
        </a:xfrm>
        <a:prstGeom prst="rect">
          <a:avLst/>
        </a:prstGeom>
        <a:noFill/>
        <a:ln w="9525">
          <a:noFill/>
        </a:ln>
      </xdr:spPr>
    </xdr:pic>
    <xdr:clientData/>
  </xdr:twoCellAnchor>
  <xdr:twoCellAnchor editAs="oneCell">
    <xdr:from>
      <xdr:col>5</xdr:col>
      <xdr:colOff>419100</xdr:colOff>
      <xdr:row>32</xdr:row>
      <xdr:rowOff>0</xdr:rowOff>
    </xdr:from>
    <xdr:to>
      <xdr:col>5</xdr:col>
      <xdr:colOff>523240</xdr:colOff>
      <xdr:row>35</xdr:row>
      <xdr:rowOff>46355</xdr:rowOff>
    </xdr:to>
    <xdr:pic>
      <xdr:nvPicPr>
        <xdr:cNvPr id="1466" name="Picture 1027" descr="clip_image2400"/>
        <xdr:cNvPicPr/>
      </xdr:nvPicPr>
      <xdr:blipFill>
        <a:blip r:embed="rId1"/>
        <a:stretch>
          <a:fillRect/>
        </a:stretch>
      </xdr:blipFill>
      <xdr:spPr>
        <a:xfrm>
          <a:off x="4907915" y="21346160"/>
          <a:ext cx="104140" cy="1354455"/>
        </a:xfrm>
        <a:prstGeom prst="rect">
          <a:avLst/>
        </a:prstGeom>
        <a:noFill/>
        <a:ln w="9525">
          <a:noFill/>
        </a:ln>
      </xdr:spPr>
    </xdr:pic>
    <xdr:clientData/>
  </xdr:twoCellAnchor>
  <xdr:twoCellAnchor editAs="oneCell">
    <xdr:from>
      <xdr:col>5</xdr:col>
      <xdr:colOff>391160</xdr:colOff>
      <xdr:row>32</xdr:row>
      <xdr:rowOff>0</xdr:rowOff>
    </xdr:from>
    <xdr:to>
      <xdr:col>5</xdr:col>
      <xdr:colOff>488315</xdr:colOff>
      <xdr:row>34</xdr:row>
      <xdr:rowOff>125095</xdr:rowOff>
    </xdr:to>
    <xdr:pic>
      <xdr:nvPicPr>
        <xdr:cNvPr id="1467" name="Picture 1027" descr="clip_image2400"/>
        <xdr:cNvPicPr/>
      </xdr:nvPicPr>
      <xdr:blipFill>
        <a:blip r:embed="rId1"/>
        <a:stretch>
          <a:fillRect/>
        </a:stretch>
      </xdr:blipFill>
      <xdr:spPr>
        <a:xfrm>
          <a:off x="4879975" y="21346160"/>
          <a:ext cx="97155" cy="1115695"/>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127635</xdr:rowOff>
    </xdr:to>
    <xdr:pic>
      <xdr:nvPicPr>
        <xdr:cNvPr id="1468" name="Picture 1027" descr="clip_image2400"/>
        <xdr:cNvPicPr/>
      </xdr:nvPicPr>
      <xdr:blipFill>
        <a:blip r:embed="rId1"/>
        <a:stretch>
          <a:fillRect/>
        </a:stretch>
      </xdr:blipFill>
      <xdr:spPr>
        <a:xfrm>
          <a:off x="4879975" y="21346160"/>
          <a:ext cx="8890" cy="534035"/>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145415</xdr:rowOff>
    </xdr:to>
    <xdr:pic>
      <xdr:nvPicPr>
        <xdr:cNvPr id="1469" name="Picture 1027" descr="clip_image2400"/>
        <xdr:cNvPicPr/>
      </xdr:nvPicPr>
      <xdr:blipFill>
        <a:blip r:embed="rId1"/>
        <a:stretch>
          <a:fillRect/>
        </a:stretch>
      </xdr:blipFill>
      <xdr:spPr>
        <a:xfrm>
          <a:off x="4879975" y="21346160"/>
          <a:ext cx="8890" cy="551815"/>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390525</xdr:rowOff>
    </xdr:to>
    <xdr:pic>
      <xdr:nvPicPr>
        <xdr:cNvPr id="1470" name="Picture 1027" descr="clip_image2400"/>
        <xdr:cNvPicPr/>
      </xdr:nvPicPr>
      <xdr:blipFill>
        <a:blip r:embed="rId1"/>
        <a:stretch>
          <a:fillRect/>
        </a:stretch>
      </xdr:blipFill>
      <xdr:spPr>
        <a:xfrm>
          <a:off x="4879975" y="21346160"/>
          <a:ext cx="8890" cy="796925"/>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121920</xdr:rowOff>
    </xdr:to>
    <xdr:pic>
      <xdr:nvPicPr>
        <xdr:cNvPr id="1471" name="Picture 1027" descr="clip_image2400"/>
        <xdr:cNvPicPr/>
      </xdr:nvPicPr>
      <xdr:blipFill>
        <a:blip r:embed="rId1"/>
        <a:stretch>
          <a:fillRect/>
        </a:stretch>
      </xdr:blipFill>
      <xdr:spPr>
        <a:xfrm>
          <a:off x="4879975" y="21346160"/>
          <a:ext cx="8890" cy="528320"/>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149860</xdr:rowOff>
    </xdr:to>
    <xdr:pic>
      <xdr:nvPicPr>
        <xdr:cNvPr id="1472" name="Picture 1027" descr="clip_image2400"/>
        <xdr:cNvPicPr/>
      </xdr:nvPicPr>
      <xdr:blipFill>
        <a:blip r:embed="rId1"/>
        <a:stretch>
          <a:fillRect/>
        </a:stretch>
      </xdr:blipFill>
      <xdr:spPr>
        <a:xfrm>
          <a:off x="4879975" y="21346160"/>
          <a:ext cx="8890" cy="556260"/>
        </a:xfrm>
        <a:prstGeom prst="rect">
          <a:avLst/>
        </a:prstGeom>
        <a:noFill/>
        <a:ln w="9525">
          <a:noFill/>
        </a:ln>
      </xdr:spPr>
    </xdr:pic>
    <xdr:clientData/>
  </xdr:twoCellAnchor>
  <xdr:twoCellAnchor editAs="oneCell">
    <xdr:from>
      <xdr:col>5</xdr:col>
      <xdr:colOff>391160</xdr:colOff>
      <xdr:row>32</xdr:row>
      <xdr:rowOff>0</xdr:rowOff>
    </xdr:from>
    <xdr:to>
      <xdr:col>5</xdr:col>
      <xdr:colOff>400050</xdr:colOff>
      <xdr:row>33</xdr:row>
      <xdr:rowOff>464820</xdr:rowOff>
    </xdr:to>
    <xdr:pic>
      <xdr:nvPicPr>
        <xdr:cNvPr id="1473" name="Picture 1027" descr="clip_image2400"/>
        <xdr:cNvPicPr/>
      </xdr:nvPicPr>
      <xdr:blipFill>
        <a:blip r:embed="rId1"/>
        <a:stretch>
          <a:fillRect/>
        </a:stretch>
      </xdr:blipFill>
      <xdr:spPr>
        <a:xfrm>
          <a:off x="4879975" y="21346160"/>
          <a:ext cx="8890" cy="871220"/>
        </a:xfrm>
        <a:prstGeom prst="rect">
          <a:avLst/>
        </a:prstGeom>
        <a:noFill/>
        <a:ln w="9525">
          <a:noFill/>
        </a:ln>
      </xdr:spPr>
    </xdr:pic>
    <xdr:clientData/>
  </xdr:twoCellAnchor>
  <xdr:twoCellAnchor editAs="oneCell">
    <xdr:from>
      <xdr:col>5</xdr:col>
      <xdr:colOff>419100</xdr:colOff>
      <xdr:row>32</xdr:row>
      <xdr:rowOff>0</xdr:rowOff>
    </xdr:from>
    <xdr:to>
      <xdr:col>5</xdr:col>
      <xdr:colOff>428625</xdr:colOff>
      <xdr:row>33</xdr:row>
      <xdr:rowOff>168910</xdr:rowOff>
    </xdr:to>
    <xdr:pic>
      <xdr:nvPicPr>
        <xdr:cNvPr id="1474" name="Picture 1027" descr="clip_image2400"/>
        <xdr:cNvPicPr/>
      </xdr:nvPicPr>
      <xdr:blipFill>
        <a:blip r:embed="rId1"/>
        <a:stretch>
          <a:fillRect/>
        </a:stretch>
      </xdr:blipFill>
      <xdr:spPr>
        <a:xfrm>
          <a:off x="4907915" y="21346160"/>
          <a:ext cx="9525" cy="57531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1116330</xdr:rowOff>
    </xdr:to>
    <xdr:pic>
      <xdr:nvPicPr>
        <xdr:cNvPr id="1475" name="Picture 1027" descr="clip_image2400"/>
        <xdr:cNvPicPr/>
      </xdr:nvPicPr>
      <xdr:blipFill>
        <a:blip r:embed="rId1"/>
        <a:stretch>
          <a:fillRect/>
        </a:stretch>
      </xdr:blipFill>
      <xdr:spPr>
        <a:xfrm>
          <a:off x="4907915" y="10500360"/>
          <a:ext cx="104140" cy="111633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1111885</xdr:rowOff>
    </xdr:to>
    <xdr:pic>
      <xdr:nvPicPr>
        <xdr:cNvPr id="1476" name="Picture 1027" descr="clip_image2400"/>
        <xdr:cNvPicPr/>
      </xdr:nvPicPr>
      <xdr:blipFill>
        <a:blip r:embed="rId1"/>
        <a:stretch>
          <a:fillRect/>
        </a:stretch>
      </xdr:blipFill>
      <xdr:spPr>
        <a:xfrm>
          <a:off x="4907915" y="10500360"/>
          <a:ext cx="104140" cy="111188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1115060</xdr:rowOff>
    </xdr:to>
    <xdr:pic>
      <xdr:nvPicPr>
        <xdr:cNvPr id="1477" name="Picture 1027" descr="clip_image2400"/>
        <xdr:cNvPicPr/>
      </xdr:nvPicPr>
      <xdr:blipFill>
        <a:blip r:embed="rId1"/>
        <a:stretch>
          <a:fillRect/>
        </a:stretch>
      </xdr:blipFill>
      <xdr:spPr>
        <a:xfrm>
          <a:off x="4907915" y="10500360"/>
          <a:ext cx="104140" cy="111506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1108710</xdr:rowOff>
    </xdr:to>
    <xdr:pic>
      <xdr:nvPicPr>
        <xdr:cNvPr id="1478" name="Picture 1027" descr="clip_image2400"/>
        <xdr:cNvPicPr/>
      </xdr:nvPicPr>
      <xdr:blipFill>
        <a:blip r:embed="rId1"/>
        <a:stretch>
          <a:fillRect/>
        </a:stretch>
      </xdr:blipFill>
      <xdr:spPr>
        <a:xfrm>
          <a:off x="4907915" y="10500360"/>
          <a:ext cx="104140" cy="110871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3810</xdr:rowOff>
    </xdr:to>
    <xdr:pic>
      <xdr:nvPicPr>
        <xdr:cNvPr id="1479" name="Picture 1027" descr="clip_image2400"/>
        <xdr:cNvPicPr/>
      </xdr:nvPicPr>
      <xdr:blipFill>
        <a:blip r:embed="rId1"/>
        <a:stretch>
          <a:fillRect/>
        </a:stretch>
      </xdr:blipFill>
      <xdr:spPr>
        <a:xfrm>
          <a:off x="4907915" y="10500360"/>
          <a:ext cx="104140" cy="112141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1112520</xdr:rowOff>
    </xdr:to>
    <xdr:pic>
      <xdr:nvPicPr>
        <xdr:cNvPr id="1480" name="Picture 1027" descr="clip_image2400"/>
        <xdr:cNvPicPr/>
      </xdr:nvPicPr>
      <xdr:blipFill>
        <a:blip r:embed="rId1"/>
        <a:stretch>
          <a:fillRect/>
        </a:stretch>
      </xdr:blipFill>
      <xdr:spPr>
        <a:xfrm>
          <a:off x="4907915" y="10500360"/>
          <a:ext cx="104140" cy="111252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32385</xdr:rowOff>
    </xdr:to>
    <xdr:pic>
      <xdr:nvPicPr>
        <xdr:cNvPr id="1481" name="Picture 1027" descr="clip_image2400"/>
        <xdr:cNvPicPr/>
      </xdr:nvPicPr>
      <xdr:blipFill>
        <a:blip r:embed="rId1"/>
        <a:stretch>
          <a:fillRect/>
        </a:stretch>
      </xdr:blipFill>
      <xdr:spPr>
        <a:xfrm>
          <a:off x="4907915" y="10500360"/>
          <a:ext cx="104140" cy="114998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89535</xdr:rowOff>
    </xdr:to>
    <xdr:pic>
      <xdr:nvPicPr>
        <xdr:cNvPr id="1482" name="Picture 1027" descr="clip_image2400"/>
        <xdr:cNvPicPr/>
      </xdr:nvPicPr>
      <xdr:blipFill>
        <a:blip r:embed="rId1"/>
        <a:stretch>
          <a:fillRect/>
        </a:stretch>
      </xdr:blipFill>
      <xdr:spPr>
        <a:xfrm>
          <a:off x="4907915" y="10500360"/>
          <a:ext cx="104140" cy="120713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1115695</xdr:rowOff>
    </xdr:to>
    <xdr:pic>
      <xdr:nvPicPr>
        <xdr:cNvPr id="1483" name="Picture 1027" descr="clip_image2400"/>
        <xdr:cNvPicPr/>
      </xdr:nvPicPr>
      <xdr:blipFill>
        <a:blip r:embed="rId1"/>
        <a:stretch>
          <a:fillRect/>
        </a:stretch>
      </xdr:blipFill>
      <xdr:spPr>
        <a:xfrm>
          <a:off x="4907915" y="10500360"/>
          <a:ext cx="104140" cy="111569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60960</xdr:rowOff>
    </xdr:to>
    <xdr:pic>
      <xdr:nvPicPr>
        <xdr:cNvPr id="1484" name="Picture 1027" descr="clip_image2400"/>
        <xdr:cNvPicPr/>
      </xdr:nvPicPr>
      <xdr:blipFill>
        <a:blip r:embed="rId1"/>
        <a:stretch>
          <a:fillRect/>
        </a:stretch>
      </xdr:blipFill>
      <xdr:spPr>
        <a:xfrm>
          <a:off x="4907915" y="10500360"/>
          <a:ext cx="104140" cy="117856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52070</xdr:rowOff>
    </xdr:to>
    <xdr:pic>
      <xdr:nvPicPr>
        <xdr:cNvPr id="1485" name="Picture 1027" descr="clip_image2400"/>
        <xdr:cNvPicPr/>
      </xdr:nvPicPr>
      <xdr:blipFill>
        <a:blip r:embed="rId1"/>
        <a:stretch>
          <a:fillRect/>
        </a:stretch>
      </xdr:blipFill>
      <xdr:spPr>
        <a:xfrm>
          <a:off x="4907915" y="10500360"/>
          <a:ext cx="104140" cy="116967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1115060</xdr:rowOff>
    </xdr:to>
    <xdr:pic>
      <xdr:nvPicPr>
        <xdr:cNvPr id="1486" name="Picture 1027" descr="clip_image2400"/>
        <xdr:cNvPicPr/>
      </xdr:nvPicPr>
      <xdr:blipFill>
        <a:blip r:embed="rId1"/>
        <a:stretch>
          <a:fillRect/>
        </a:stretch>
      </xdr:blipFill>
      <xdr:spPr>
        <a:xfrm>
          <a:off x="4907915" y="10500360"/>
          <a:ext cx="104140" cy="111506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1108710</xdr:rowOff>
    </xdr:to>
    <xdr:pic>
      <xdr:nvPicPr>
        <xdr:cNvPr id="1487" name="Picture 1027" descr="clip_image2400"/>
        <xdr:cNvPicPr/>
      </xdr:nvPicPr>
      <xdr:blipFill>
        <a:blip r:embed="rId1"/>
        <a:stretch>
          <a:fillRect/>
        </a:stretch>
      </xdr:blipFill>
      <xdr:spPr>
        <a:xfrm>
          <a:off x="4907915" y="10500360"/>
          <a:ext cx="104140" cy="110871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32385</xdr:rowOff>
    </xdr:to>
    <xdr:pic>
      <xdr:nvPicPr>
        <xdr:cNvPr id="1488" name="Picture 1027" descr="clip_image2400"/>
        <xdr:cNvPicPr/>
      </xdr:nvPicPr>
      <xdr:blipFill>
        <a:blip r:embed="rId1"/>
        <a:stretch>
          <a:fillRect/>
        </a:stretch>
      </xdr:blipFill>
      <xdr:spPr>
        <a:xfrm>
          <a:off x="4907915" y="10500360"/>
          <a:ext cx="104140" cy="114998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89535</xdr:rowOff>
    </xdr:to>
    <xdr:pic>
      <xdr:nvPicPr>
        <xdr:cNvPr id="1489" name="Picture 1027" descr="clip_image2400"/>
        <xdr:cNvPicPr/>
      </xdr:nvPicPr>
      <xdr:blipFill>
        <a:blip r:embed="rId1"/>
        <a:stretch>
          <a:fillRect/>
        </a:stretch>
      </xdr:blipFill>
      <xdr:spPr>
        <a:xfrm>
          <a:off x="4907915" y="10500360"/>
          <a:ext cx="104140" cy="120713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3810</xdr:rowOff>
    </xdr:to>
    <xdr:pic>
      <xdr:nvPicPr>
        <xdr:cNvPr id="1490" name="Picture 1027" descr="clip_image2400"/>
        <xdr:cNvPicPr/>
      </xdr:nvPicPr>
      <xdr:blipFill>
        <a:blip r:embed="rId1"/>
        <a:stretch>
          <a:fillRect/>
        </a:stretch>
      </xdr:blipFill>
      <xdr:spPr>
        <a:xfrm>
          <a:off x="4907915" y="10500360"/>
          <a:ext cx="104140" cy="112141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20</xdr:row>
      <xdr:rowOff>1112520</xdr:rowOff>
    </xdr:to>
    <xdr:pic>
      <xdr:nvPicPr>
        <xdr:cNvPr id="1491" name="Picture 1027" descr="clip_image2400"/>
        <xdr:cNvPicPr/>
      </xdr:nvPicPr>
      <xdr:blipFill>
        <a:blip r:embed="rId1"/>
        <a:stretch>
          <a:fillRect/>
        </a:stretch>
      </xdr:blipFill>
      <xdr:spPr>
        <a:xfrm>
          <a:off x="4907915" y="10500360"/>
          <a:ext cx="104140" cy="111252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89535</xdr:rowOff>
    </xdr:to>
    <xdr:pic>
      <xdr:nvPicPr>
        <xdr:cNvPr id="1492" name="Picture 1027" descr="clip_image2400"/>
        <xdr:cNvPicPr/>
      </xdr:nvPicPr>
      <xdr:blipFill>
        <a:blip r:embed="rId1"/>
        <a:stretch>
          <a:fillRect/>
        </a:stretch>
      </xdr:blipFill>
      <xdr:spPr>
        <a:xfrm>
          <a:off x="4907915" y="10500360"/>
          <a:ext cx="104140" cy="120713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137160</xdr:rowOff>
    </xdr:to>
    <xdr:pic>
      <xdr:nvPicPr>
        <xdr:cNvPr id="1493" name="Picture 1027" descr="clip_image2400"/>
        <xdr:cNvPicPr/>
      </xdr:nvPicPr>
      <xdr:blipFill>
        <a:blip r:embed="rId1"/>
        <a:stretch>
          <a:fillRect/>
        </a:stretch>
      </xdr:blipFill>
      <xdr:spPr>
        <a:xfrm>
          <a:off x="4907915" y="10500360"/>
          <a:ext cx="104140" cy="1254760"/>
        </a:xfrm>
        <a:prstGeom prst="rect">
          <a:avLst/>
        </a:prstGeom>
        <a:noFill/>
        <a:ln w="9525">
          <a:noFill/>
        </a:ln>
      </xdr:spPr>
    </xdr:pic>
    <xdr:clientData/>
  </xdr:twoCellAnchor>
  <xdr:twoCellAnchor editAs="oneCell">
    <xdr:from>
      <xdr:col>5</xdr:col>
      <xdr:colOff>391160</xdr:colOff>
      <xdr:row>20</xdr:row>
      <xdr:rowOff>0</xdr:rowOff>
    </xdr:from>
    <xdr:to>
      <xdr:col>5</xdr:col>
      <xdr:colOff>488315</xdr:colOff>
      <xdr:row>20</xdr:row>
      <xdr:rowOff>1112520</xdr:rowOff>
    </xdr:to>
    <xdr:pic>
      <xdr:nvPicPr>
        <xdr:cNvPr id="1494" name="Picture 1027" descr="clip_image2400"/>
        <xdr:cNvPicPr/>
      </xdr:nvPicPr>
      <xdr:blipFill>
        <a:blip r:embed="rId1"/>
        <a:stretch>
          <a:fillRect/>
        </a:stretch>
      </xdr:blipFill>
      <xdr:spPr>
        <a:xfrm>
          <a:off x="4879975" y="10500360"/>
          <a:ext cx="97155" cy="1112520"/>
        </a:xfrm>
        <a:prstGeom prst="rect">
          <a:avLst/>
        </a:prstGeom>
        <a:noFill/>
        <a:ln w="9525">
          <a:noFill/>
        </a:ln>
      </xdr:spPr>
    </xdr:pic>
    <xdr:clientData/>
  </xdr:twoCellAnchor>
  <xdr:twoCellAnchor editAs="oneCell">
    <xdr:from>
      <xdr:col>5</xdr:col>
      <xdr:colOff>391160</xdr:colOff>
      <xdr:row>20</xdr:row>
      <xdr:rowOff>0</xdr:rowOff>
    </xdr:from>
    <xdr:to>
      <xdr:col>5</xdr:col>
      <xdr:colOff>488315</xdr:colOff>
      <xdr:row>21</xdr:row>
      <xdr:rowOff>68580</xdr:rowOff>
    </xdr:to>
    <xdr:pic>
      <xdr:nvPicPr>
        <xdr:cNvPr id="1495" name="Picture 1027" descr="clip_image2400"/>
        <xdr:cNvPicPr/>
      </xdr:nvPicPr>
      <xdr:blipFill>
        <a:blip r:embed="rId1"/>
        <a:stretch>
          <a:fillRect/>
        </a:stretch>
      </xdr:blipFill>
      <xdr:spPr>
        <a:xfrm>
          <a:off x="4879975" y="10500360"/>
          <a:ext cx="97155" cy="1186180"/>
        </a:xfrm>
        <a:prstGeom prst="rect">
          <a:avLst/>
        </a:prstGeom>
        <a:noFill/>
        <a:ln w="9525">
          <a:noFill/>
        </a:ln>
      </xdr:spPr>
    </xdr:pic>
    <xdr:clientData/>
  </xdr:twoCellAnchor>
  <xdr:twoCellAnchor editAs="oneCell">
    <xdr:from>
      <xdr:col>5</xdr:col>
      <xdr:colOff>391160</xdr:colOff>
      <xdr:row>20</xdr:row>
      <xdr:rowOff>0</xdr:rowOff>
    </xdr:from>
    <xdr:to>
      <xdr:col>5</xdr:col>
      <xdr:colOff>488315</xdr:colOff>
      <xdr:row>21</xdr:row>
      <xdr:rowOff>78105</xdr:rowOff>
    </xdr:to>
    <xdr:pic>
      <xdr:nvPicPr>
        <xdr:cNvPr id="1496" name="Picture 1027" descr="clip_image2400"/>
        <xdr:cNvPicPr/>
      </xdr:nvPicPr>
      <xdr:blipFill>
        <a:blip r:embed="rId1"/>
        <a:stretch>
          <a:fillRect/>
        </a:stretch>
      </xdr:blipFill>
      <xdr:spPr>
        <a:xfrm>
          <a:off x="4879975" y="10500360"/>
          <a:ext cx="97155" cy="119570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240665</xdr:rowOff>
    </xdr:to>
    <xdr:pic>
      <xdr:nvPicPr>
        <xdr:cNvPr id="1497" name="Picture 1027" descr="clip_image2400"/>
        <xdr:cNvPicPr/>
      </xdr:nvPicPr>
      <xdr:blipFill>
        <a:blip r:embed="rId1"/>
        <a:stretch>
          <a:fillRect/>
        </a:stretch>
      </xdr:blipFill>
      <xdr:spPr>
        <a:xfrm>
          <a:off x="4907915" y="10500360"/>
          <a:ext cx="104140" cy="1358265"/>
        </a:xfrm>
        <a:prstGeom prst="rect">
          <a:avLst/>
        </a:prstGeom>
        <a:noFill/>
        <a:ln w="9525">
          <a:noFill/>
        </a:ln>
      </xdr:spPr>
    </xdr:pic>
    <xdr:clientData/>
  </xdr:twoCellAnchor>
  <xdr:twoCellAnchor editAs="oneCell">
    <xdr:from>
      <xdr:col>5</xdr:col>
      <xdr:colOff>419100</xdr:colOff>
      <xdr:row>20</xdr:row>
      <xdr:rowOff>0</xdr:rowOff>
    </xdr:from>
    <xdr:to>
      <xdr:col>5</xdr:col>
      <xdr:colOff>428625</xdr:colOff>
      <xdr:row>20</xdr:row>
      <xdr:rowOff>1022985</xdr:rowOff>
    </xdr:to>
    <xdr:pic>
      <xdr:nvPicPr>
        <xdr:cNvPr id="1498" name="Picture 1027" descr="clip_image2400"/>
        <xdr:cNvPicPr/>
      </xdr:nvPicPr>
      <xdr:blipFill>
        <a:blip r:embed="rId1"/>
        <a:stretch>
          <a:fillRect/>
        </a:stretch>
      </xdr:blipFill>
      <xdr:spPr>
        <a:xfrm>
          <a:off x="4907915" y="10500360"/>
          <a:ext cx="9525" cy="102298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274320</xdr:rowOff>
    </xdr:to>
    <xdr:pic>
      <xdr:nvPicPr>
        <xdr:cNvPr id="1499" name="Picture 1027" descr="clip_image2400"/>
        <xdr:cNvPicPr/>
      </xdr:nvPicPr>
      <xdr:blipFill>
        <a:blip r:embed="rId1"/>
        <a:stretch>
          <a:fillRect/>
        </a:stretch>
      </xdr:blipFill>
      <xdr:spPr>
        <a:xfrm>
          <a:off x="4907915" y="10500360"/>
          <a:ext cx="104140" cy="1391920"/>
        </a:xfrm>
        <a:prstGeom prst="rect">
          <a:avLst/>
        </a:prstGeom>
        <a:noFill/>
        <a:ln w="9525">
          <a:noFill/>
        </a:ln>
      </xdr:spPr>
    </xdr:pic>
    <xdr:clientData/>
  </xdr:twoCellAnchor>
  <xdr:twoCellAnchor editAs="oneCell">
    <xdr:from>
      <xdr:col>5</xdr:col>
      <xdr:colOff>419100</xdr:colOff>
      <xdr:row>20</xdr:row>
      <xdr:rowOff>0</xdr:rowOff>
    </xdr:from>
    <xdr:to>
      <xdr:col>5</xdr:col>
      <xdr:colOff>428625</xdr:colOff>
      <xdr:row>20</xdr:row>
      <xdr:rowOff>952500</xdr:rowOff>
    </xdr:to>
    <xdr:pic>
      <xdr:nvPicPr>
        <xdr:cNvPr id="1500" name="Picture 1027" descr="clip_image2400"/>
        <xdr:cNvPicPr/>
      </xdr:nvPicPr>
      <xdr:blipFill>
        <a:blip r:embed="rId1"/>
        <a:stretch>
          <a:fillRect/>
        </a:stretch>
      </xdr:blipFill>
      <xdr:spPr>
        <a:xfrm>
          <a:off x="4907915" y="10500360"/>
          <a:ext cx="9525" cy="952500"/>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363855</xdr:rowOff>
    </xdr:to>
    <xdr:pic>
      <xdr:nvPicPr>
        <xdr:cNvPr id="1501" name="Picture 1027" descr="clip_image2400"/>
        <xdr:cNvPicPr/>
      </xdr:nvPicPr>
      <xdr:blipFill>
        <a:blip r:embed="rId1"/>
        <a:stretch>
          <a:fillRect/>
        </a:stretch>
      </xdr:blipFill>
      <xdr:spPr>
        <a:xfrm>
          <a:off x="4907915" y="10500360"/>
          <a:ext cx="104140" cy="148145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239395</xdr:rowOff>
    </xdr:to>
    <xdr:pic>
      <xdr:nvPicPr>
        <xdr:cNvPr id="1502" name="Picture 1027" descr="clip_image2400"/>
        <xdr:cNvPicPr/>
      </xdr:nvPicPr>
      <xdr:blipFill>
        <a:blip r:embed="rId1"/>
        <a:stretch>
          <a:fillRect/>
        </a:stretch>
      </xdr:blipFill>
      <xdr:spPr>
        <a:xfrm>
          <a:off x="4907915" y="10500360"/>
          <a:ext cx="104140" cy="1356995"/>
        </a:xfrm>
        <a:prstGeom prst="rect">
          <a:avLst/>
        </a:prstGeom>
        <a:noFill/>
        <a:ln w="9525">
          <a:noFill/>
        </a:ln>
      </xdr:spPr>
    </xdr:pic>
    <xdr:clientData/>
  </xdr:twoCellAnchor>
  <xdr:twoCellAnchor editAs="oneCell">
    <xdr:from>
      <xdr:col>5</xdr:col>
      <xdr:colOff>419100</xdr:colOff>
      <xdr:row>20</xdr:row>
      <xdr:rowOff>0</xdr:rowOff>
    </xdr:from>
    <xdr:to>
      <xdr:col>5</xdr:col>
      <xdr:colOff>428625</xdr:colOff>
      <xdr:row>20</xdr:row>
      <xdr:rowOff>954405</xdr:rowOff>
    </xdr:to>
    <xdr:pic>
      <xdr:nvPicPr>
        <xdr:cNvPr id="1503" name="Picture 1027" descr="clip_image2400"/>
        <xdr:cNvPicPr/>
      </xdr:nvPicPr>
      <xdr:blipFill>
        <a:blip r:embed="rId1"/>
        <a:stretch>
          <a:fillRect/>
        </a:stretch>
      </xdr:blipFill>
      <xdr:spPr>
        <a:xfrm>
          <a:off x="4907915" y="10500360"/>
          <a:ext cx="9525" cy="95440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233045</xdr:rowOff>
    </xdr:to>
    <xdr:pic>
      <xdr:nvPicPr>
        <xdr:cNvPr id="1504" name="Picture 1027" descr="clip_image2400"/>
        <xdr:cNvPicPr/>
      </xdr:nvPicPr>
      <xdr:blipFill>
        <a:blip r:embed="rId1"/>
        <a:stretch>
          <a:fillRect/>
        </a:stretch>
      </xdr:blipFill>
      <xdr:spPr>
        <a:xfrm>
          <a:off x="4907915" y="10500360"/>
          <a:ext cx="104140" cy="135064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245745</xdr:rowOff>
    </xdr:to>
    <xdr:pic>
      <xdr:nvPicPr>
        <xdr:cNvPr id="1505" name="Picture 1027" descr="clip_image2400"/>
        <xdr:cNvPicPr/>
      </xdr:nvPicPr>
      <xdr:blipFill>
        <a:blip r:embed="rId1"/>
        <a:stretch>
          <a:fillRect/>
        </a:stretch>
      </xdr:blipFill>
      <xdr:spPr>
        <a:xfrm>
          <a:off x="4907915" y="10500360"/>
          <a:ext cx="104140" cy="1363345"/>
        </a:xfrm>
        <a:prstGeom prst="rect">
          <a:avLst/>
        </a:prstGeom>
        <a:noFill/>
        <a:ln w="9525">
          <a:noFill/>
        </a:ln>
      </xdr:spPr>
    </xdr:pic>
    <xdr:clientData/>
  </xdr:twoCellAnchor>
  <xdr:twoCellAnchor editAs="oneCell">
    <xdr:from>
      <xdr:col>5</xdr:col>
      <xdr:colOff>419100</xdr:colOff>
      <xdr:row>20</xdr:row>
      <xdr:rowOff>0</xdr:rowOff>
    </xdr:from>
    <xdr:to>
      <xdr:col>5</xdr:col>
      <xdr:colOff>523240</xdr:colOff>
      <xdr:row>21</xdr:row>
      <xdr:rowOff>236855</xdr:rowOff>
    </xdr:to>
    <xdr:pic>
      <xdr:nvPicPr>
        <xdr:cNvPr id="1506" name="Picture 1027" descr="clip_image2400"/>
        <xdr:cNvPicPr/>
      </xdr:nvPicPr>
      <xdr:blipFill>
        <a:blip r:embed="rId1"/>
        <a:stretch>
          <a:fillRect/>
        </a:stretch>
      </xdr:blipFill>
      <xdr:spPr>
        <a:xfrm>
          <a:off x="4907915" y="10500360"/>
          <a:ext cx="104140" cy="1354455"/>
        </a:xfrm>
        <a:prstGeom prst="rect">
          <a:avLst/>
        </a:prstGeom>
        <a:noFill/>
        <a:ln w="9525">
          <a:noFill/>
        </a:ln>
      </xdr:spPr>
    </xdr:pic>
    <xdr:clientData/>
  </xdr:twoCellAnchor>
  <xdr:twoCellAnchor editAs="oneCell">
    <xdr:from>
      <xdr:col>5</xdr:col>
      <xdr:colOff>391160</xdr:colOff>
      <xdr:row>20</xdr:row>
      <xdr:rowOff>0</xdr:rowOff>
    </xdr:from>
    <xdr:to>
      <xdr:col>5</xdr:col>
      <xdr:colOff>488315</xdr:colOff>
      <xdr:row>20</xdr:row>
      <xdr:rowOff>1115695</xdr:rowOff>
    </xdr:to>
    <xdr:pic>
      <xdr:nvPicPr>
        <xdr:cNvPr id="1507" name="Picture 1027" descr="clip_image2400"/>
        <xdr:cNvPicPr/>
      </xdr:nvPicPr>
      <xdr:blipFill>
        <a:blip r:embed="rId1"/>
        <a:stretch>
          <a:fillRect/>
        </a:stretch>
      </xdr:blipFill>
      <xdr:spPr>
        <a:xfrm>
          <a:off x="4879975" y="10500360"/>
          <a:ext cx="97155" cy="111569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08"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09"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0"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1"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2"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3"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4"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5"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6"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7"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8"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19"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20"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21"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22"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23"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24"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25"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26"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27"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28"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29"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30"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31"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32"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33"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34"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35"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36"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37"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38"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39"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40"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41"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42"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43"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44"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45"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46"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47"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48"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49"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50"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51"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52"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53"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54"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55"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56"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57"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58"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59"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60"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61"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62"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63"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64"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65"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66"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67"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68"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69"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70"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71"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72"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73"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74"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75"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76"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77"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78"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79"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80"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81"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82"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83"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84"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85"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86"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87"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88"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89"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90"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91"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92"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93"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94"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95"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596"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597"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598"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599"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600"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01"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02"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603"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04"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05"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606"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607"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608"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609"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10"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11"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612"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13"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14"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615"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616"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617"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618"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19"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20"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621"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22"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557530</xdr:rowOff>
    </xdr:to>
    <xdr:pic>
      <xdr:nvPicPr>
        <xdr:cNvPr id="1623" name="Picture 1027" descr="clip_image2400"/>
        <xdr:cNvPicPr/>
      </xdr:nvPicPr>
      <xdr:blipFill>
        <a:blip r:embed="rId1"/>
        <a:stretch>
          <a:fillRect/>
        </a:stretch>
      </xdr:blipFill>
      <xdr:spPr>
        <a:xfrm>
          <a:off x="2896235" y="14945360"/>
          <a:ext cx="10160" cy="55753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589280</xdr:rowOff>
    </xdr:to>
    <xdr:pic>
      <xdr:nvPicPr>
        <xdr:cNvPr id="1624" name="Picture 1027" descr="clip_image2400"/>
        <xdr:cNvPicPr/>
      </xdr:nvPicPr>
      <xdr:blipFill>
        <a:blip r:embed="rId1"/>
        <a:stretch>
          <a:fillRect/>
        </a:stretch>
      </xdr:blipFill>
      <xdr:spPr>
        <a:xfrm>
          <a:off x="2896235" y="14945360"/>
          <a:ext cx="10160" cy="589280"/>
        </a:xfrm>
        <a:prstGeom prst="rect">
          <a:avLst/>
        </a:prstGeom>
        <a:noFill/>
        <a:ln w="9525">
          <a:noFill/>
        </a:ln>
      </xdr:spPr>
    </xdr:pic>
    <xdr:clientData/>
  </xdr:twoCellAnchor>
  <xdr:twoCellAnchor editAs="oneCell">
    <xdr:from>
      <xdr:col>4</xdr:col>
      <xdr:colOff>419100</xdr:colOff>
      <xdr:row>24</xdr:row>
      <xdr:rowOff>0</xdr:rowOff>
    </xdr:from>
    <xdr:to>
      <xdr:col>4</xdr:col>
      <xdr:colOff>429260</xdr:colOff>
      <xdr:row>24</xdr:row>
      <xdr:rowOff>824865</xdr:rowOff>
    </xdr:to>
    <xdr:pic>
      <xdr:nvPicPr>
        <xdr:cNvPr id="1625" name="Picture 1027" descr="clip_image2400"/>
        <xdr:cNvPicPr/>
      </xdr:nvPicPr>
      <xdr:blipFill>
        <a:blip r:embed="rId1"/>
        <a:stretch>
          <a:fillRect/>
        </a:stretch>
      </xdr:blipFill>
      <xdr:spPr>
        <a:xfrm>
          <a:off x="2896235" y="14945360"/>
          <a:ext cx="10160" cy="82486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626"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4</xdr:col>
      <xdr:colOff>419100</xdr:colOff>
      <xdr:row>24</xdr:row>
      <xdr:rowOff>0</xdr:rowOff>
    </xdr:from>
    <xdr:to>
      <xdr:col>4</xdr:col>
      <xdr:colOff>522605</xdr:colOff>
      <xdr:row>24</xdr:row>
      <xdr:rowOff>1157605</xdr:rowOff>
    </xdr:to>
    <xdr:pic>
      <xdr:nvPicPr>
        <xdr:cNvPr id="1627" name="Picture 1027" descr="clip_image2400"/>
        <xdr:cNvPicPr/>
      </xdr:nvPicPr>
      <xdr:blipFill>
        <a:blip r:embed="rId1"/>
        <a:stretch>
          <a:fillRect/>
        </a:stretch>
      </xdr:blipFill>
      <xdr:spPr>
        <a:xfrm>
          <a:off x="2896235" y="14945360"/>
          <a:ext cx="103505" cy="1157605"/>
        </a:xfrm>
        <a:prstGeom prst="rect">
          <a:avLst/>
        </a:prstGeom>
        <a:noFill/>
        <a:ln w="9525">
          <a:noFill/>
        </a:ln>
      </xdr:spPr>
    </xdr:pic>
    <xdr:clientData/>
  </xdr:twoCellAnchor>
  <xdr:twoCellAnchor editAs="oneCell">
    <xdr:from>
      <xdr:col>15</xdr:col>
      <xdr:colOff>0</xdr:colOff>
      <xdr:row>19</xdr:row>
      <xdr:rowOff>0</xdr:rowOff>
    </xdr:from>
    <xdr:to>
      <xdr:col>15</xdr:col>
      <xdr:colOff>993140</xdr:colOff>
      <xdr:row>20</xdr:row>
      <xdr:rowOff>669925</xdr:rowOff>
    </xdr:to>
    <xdr:sp>
      <xdr:nvSpPr>
        <xdr:cNvPr id="1628"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29"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630"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631"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32"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33"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634"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35"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36"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637"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638"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39"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40"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4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4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4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4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645"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4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4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4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4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650"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5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5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5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5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655"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56"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57"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658"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659"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6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6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62"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63"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664"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665"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66"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67"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6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6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7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7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672"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73"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74"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675"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676"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67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67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7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8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8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8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683"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8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8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8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8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688"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8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9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9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9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693"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694"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9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9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9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69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69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0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0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0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03"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04"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0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0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0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0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0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1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11"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12"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1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1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15"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16"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17"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18"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19"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20"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721"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22"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23"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24"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25"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26"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27"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2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2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3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3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732"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3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3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3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3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737"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3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3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4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4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742"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43"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44"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45"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46"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4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4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49"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50"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51"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52"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53"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54"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5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5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5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5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759"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6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6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62"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63"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76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76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6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6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6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6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770"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7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7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7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7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775"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7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7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7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7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80"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81"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8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8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8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8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8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8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8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8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90"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91"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9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9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9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9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79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79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798"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799"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0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0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02"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03"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04"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05"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06"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07"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808"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09"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10"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11"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12"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13"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14"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1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1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1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1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819"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2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2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2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2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824"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2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2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2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2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829"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3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3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32"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33"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3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3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36"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37"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38"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39"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4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4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4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4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4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4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846"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4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4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49"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50"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51"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52"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5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5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5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5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857"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5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5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6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6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862"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6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6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6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6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67"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68"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6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7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7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7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7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7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7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7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77"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78"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7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8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8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8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8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8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85"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86"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88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88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89"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90"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91"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92"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93"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94"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895"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896"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897"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898"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899"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0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0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0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0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0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0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06"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0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0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0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1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11"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1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1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1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1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16"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1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1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919"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920"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21"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22"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23"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24"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925"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926"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2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2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2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3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3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3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33"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3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3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936"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937"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38"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39"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4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4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4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4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44"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4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4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4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4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49"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5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5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5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5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954"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955"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5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5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5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5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6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6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6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6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964"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965"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6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6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6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6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7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7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972"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973"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7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7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76"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77"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978"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979"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8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8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82"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83"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84"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1985"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1986"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198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198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8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9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9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9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93"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9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9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9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199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1998"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199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0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0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0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003"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0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0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06"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07"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08"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09"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1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1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12"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13"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1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1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1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1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1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1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020"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21"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22"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23"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24"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25"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26"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2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2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2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3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031"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3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3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3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3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036"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3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3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3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4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41"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42"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4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4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4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4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4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4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4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5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51"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52"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5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5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5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5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5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5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59"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60"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6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6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63"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64"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65"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66"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6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6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069"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7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7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72"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73"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7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7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7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7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7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7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080"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8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8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8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8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085"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8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8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08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08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090"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91"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92"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93"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094"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95"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96"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09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09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099"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00"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01"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02"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0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0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0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0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107"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08"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09"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10"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11"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12"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13"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1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1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1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1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118"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1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2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2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2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123"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2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2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2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2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28"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29"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3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3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3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3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3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3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3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3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38"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39"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4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4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4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4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4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4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46"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47"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4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4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50"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51"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52"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53"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5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5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156"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5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5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59"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60"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61"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62"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6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6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6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6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167"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6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6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7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7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172"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7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7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7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7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177"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78"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79"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80"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81"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82"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83"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8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8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86"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87"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88"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89"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9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9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19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19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194"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95"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196"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197"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198"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199"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00"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0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0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0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0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05"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0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0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0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0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10"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1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1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1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1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215"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216"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1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1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1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2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2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2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2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2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225"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226"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2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2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2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3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31"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32"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233"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234"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3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3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37"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38"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239"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240"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41"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42"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43"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44"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45"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246"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247"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48"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49"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5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5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5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5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54"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5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5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5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5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59"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6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6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6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6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64"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65"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66"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267"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268"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69"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70"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71"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72"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273"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274"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75"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76"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77"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78"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79"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80"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81"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82"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83"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284"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285"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669925</xdr:rowOff>
    </xdr:to>
    <xdr:sp>
      <xdr:nvSpPr>
        <xdr:cNvPr id="2286" name="Host Control  2"/>
        <xdr:cNvSpPr/>
      </xdr:nvSpPr>
      <xdr:spPr>
        <a:xfrm>
          <a:off x="13705205" y="9966960"/>
          <a:ext cx="993140" cy="1203325"/>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822325</xdr:rowOff>
    </xdr:to>
    <xdr:sp>
      <xdr:nvSpPr>
        <xdr:cNvPr id="2287" name="Host Control  3"/>
        <xdr:cNvSpPr/>
      </xdr:nvSpPr>
      <xdr:spPr>
        <a:xfrm>
          <a:off x="13705205" y="9966960"/>
          <a:ext cx="1057910" cy="135572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8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8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9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9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92"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93"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94"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95"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96"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813435</xdr:rowOff>
    </xdr:to>
    <xdr:sp>
      <xdr:nvSpPr>
        <xdr:cNvPr id="2297" name="Host Control  4"/>
        <xdr:cNvSpPr/>
      </xdr:nvSpPr>
      <xdr:spPr>
        <a:xfrm>
          <a:off x="13705205" y="9966960"/>
          <a:ext cx="726440" cy="134683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29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29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0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0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302"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303"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0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0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0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0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0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0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10"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11"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312"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313"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14"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15"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16"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17"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18"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19"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19</xdr:row>
      <xdr:rowOff>0</xdr:rowOff>
    </xdr:from>
    <xdr:to>
      <xdr:col>15</xdr:col>
      <xdr:colOff>993140</xdr:colOff>
      <xdr:row>20</xdr:row>
      <xdr:rowOff>664210</xdr:rowOff>
    </xdr:to>
    <xdr:sp>
      <xdr:nvSpPr>
        <xdr:cNvPr id="2320" name="Host Control  2"/>
        <xdr:cNvSpPr/>
      </xdr:nvSpPr>
      <xdr:spPr>
        <a:xfrm>
          <a:off x="13705205" y="9966960"/>
          <a:ext cx="993140" cy="1197610"/>
        </a:xfrm>
        <a:prstGeom prst="rect">
          <a:avLst/>
        </a:prstGeom>
        <a:noFill/>
        <a:ln w="9525">
          <a:noFill/>
        </a:ln>
      </xdr:spPr>
    </xdr:sp>
    <xdr:clientData/>
  </xdr:twoCellAnchor>
  <xdr:twoCellAnchor editAs="oneCell">
    <xdr:from>
      <xdr:col>15</xdr:col>
      <xdr:colOff>0</xdr:colOff>
      <xdr:row>19</xdr:row>
      <xdr:rowOff>0</xdr:rowOff>
    </xdr:from>
    <xdr:to>
      <xdr:col>15</xdr:col>
      <xdr:colOff>1057910</xdr:colOff>
      <xdr:row>20</xdr:row>
      <xdr:rowOff>808355</xdr:rowOff>
    </xdr:to>
    <xdr:sp>
      <xdr:nvSpPr>
        <xdr:cNvPr id="2321" name="Host Control  3"/>
        <xdr:cNvSpPr/>
      </xdr:nvSpPr>
      <xdr:spPr>
        <a:xfrm>
          <a:off x="13705205" y="9966960"/>
          <a:ext cx="1057910" cy="1341755"/>
        </a:xfrm>
        <a:prstGeom prst="rect">
          <a:avLst/>
        </a:prstGeom>
        <a:noFill/>
        <a:ln w="9525">
          <a:noFill/>
        </a:ln>
      </xdr:spPr>
    </xdr:sp>
    <xdr:clientData/>
  </xdr:twoCellAnchor>
  <xdr:twoCellAnchor editAs="oneCell">
    <xdr:from>
      <xdr:col>15</xdr:col>
      <xdr:colOff>0</xdr:colOff>
      <xdr:row>19</xdr:row>
      <xdr:rowOff>0</xdr:rowOff>
    </xdr:from>
    <xdr:to>
      <xdr:col>15</xdr:col>
      <xdr:colOff>726440</xdr:colOff>
      <xdr:row>20</xdr:row>
      <xdr:rowOff>817880</xdr:rowOff>
    </xdr:to>
    <xdr:sp>
      <xdr:nvSpPr>
        <xdr:cNvPr id="2322" name="Host Control  4"/>
        <xdr:cNvSpPr/>
      </xdr:nvSpPr>
      <xdr:spPr>
        <a:xfrm>
          <a:off x="13705205" y="9966960"/>
          <a:ext cx="726440" cy="1351280"/>
        </a:xfrm>
        <a:prstGeom prst="rect">
          <a:avLst/>
        </a:prstGeom>
        <a:noFill/>
        <a:ln w="9525">
          <a:noFill/>
        </a:ln>
      </xdr:spPr>
    </xdr:sp>
    <xdr:clientData/>
  </xdr:twoCellAnchor>
  <xdr:twoCellAnchor editAs="oneCell">
    <xdr:from>
      <xdr:col>15</xdr:col>
      <xdr:colOff>32385</xdr:colOff>
      <xdr:row>19</xdr:row>
      <xdr:rowOff>0</xdr:rowOff>
    </xdr:from>
    <xdr:to>
      <xdr:col>15</xdr:col>
      <xdr:colOff>758825</xdr:colOff>
      <xdr:row>20</xdr:row>
      <xdr:rowOff>806450</xdr:rowOff>
    </xdr:to>
    <xdr:sp>
      <xdr:nvSpPr>
        <xdr:cNvPr id="2323" name="Host Control  4"/>
        <xdr:cNvSpPr/>
      </xdr:nvSpPr>
      <xdr:spPr>
        <a:xfrm>
          <a:off x="13737590" y="99669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24"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25"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326"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327"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28"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29"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330"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31"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32"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333"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334"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35"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36"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3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3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3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4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341"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4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4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4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4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346"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4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4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4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5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351"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52"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53"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354"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355"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5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5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58"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59"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360"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361"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62"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63"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6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6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6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6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368"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69"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70"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371"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372"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37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37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7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7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7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7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379"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8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8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8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8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384"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8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8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8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8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389"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390"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9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9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9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9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9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9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39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39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399"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00"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0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0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0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0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0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0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07"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08"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0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1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11"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12"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13"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14"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15"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16"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417"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18"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19"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20"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21"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22"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23"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2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2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2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2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428"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2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3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3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3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433"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3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3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3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3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438"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39"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40"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41"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42"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4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4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45"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46"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47"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48"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49"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50"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5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5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5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5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455"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5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5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58"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59"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6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6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6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6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6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6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466"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6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6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6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7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471"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7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7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7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7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76"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77"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7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7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8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8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8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8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8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8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86"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87"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8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8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9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9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9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9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494"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495"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49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49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498"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499"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00"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01"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02"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03"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504"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05"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06"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07"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08"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09"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10"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1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1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1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1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515"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1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1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1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1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520"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2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2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2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2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525"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2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2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28"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29"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3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3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32"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33"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34"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35"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3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3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3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3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4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4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542"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4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4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45"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46"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47"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48"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4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5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5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5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553"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5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5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5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5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558"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5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6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6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6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63"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64"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6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6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6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6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6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7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7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7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73"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74"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7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7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7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7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7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8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81"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82"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8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8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85"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86"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87"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88"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89"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90"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591"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92"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93"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594"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595"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59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59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59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59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0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0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02"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0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0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0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0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07"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0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0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1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1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12"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1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1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615"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616"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17"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18"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19"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20"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621"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622"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2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2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2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2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2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2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29"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3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3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632"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633"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34"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35"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3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3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3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3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40"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4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4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4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4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45"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4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4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4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4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650"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651"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5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5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5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5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5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5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5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5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660"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661"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6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6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6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6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6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6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668"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669"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7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7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72"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73"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674"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675"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7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7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78"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79"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80"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681"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682"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68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68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8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8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8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8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89"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9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9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9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9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94"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9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9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69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69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699"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0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0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02"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03"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04"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05"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0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0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08"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09"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1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1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1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1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1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1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716"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17"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18"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19"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20"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21"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22"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2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2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2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2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727"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2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2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3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3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732"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3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3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3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3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37"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38"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3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4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4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4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4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4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4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4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47"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48"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4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5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5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5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5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5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55"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56"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5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5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59"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60"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61"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62"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6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6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765"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6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6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68"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69"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7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7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7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7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7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7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776"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7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7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7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8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781"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8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8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8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78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786"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87"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88"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89"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90"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91"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92"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9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9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795"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796"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797"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798"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79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0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0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0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803"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04"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05"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06"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07"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08"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09"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1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1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1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1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814"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1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1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1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1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819"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2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2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2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2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24"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25"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2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2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2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2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3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3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3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3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34"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35"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3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3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3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3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4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4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42"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43"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4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4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46"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47"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48"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49"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5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5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852"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5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5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55"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56"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57"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58"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5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6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6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6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863"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6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6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6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6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868"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6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7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7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7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873"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74"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75"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76"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77"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78"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79"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8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8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82"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83"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84"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85"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8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8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8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8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890"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91"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92"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893"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894"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895"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896"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9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89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89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0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01"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0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0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0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0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06"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0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0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0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1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11"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12"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1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1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1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1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1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1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1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2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21"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22"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2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2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2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2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27"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28"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29"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30"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3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3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33"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34"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35"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36"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37"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38"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39"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40"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41"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42"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43"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44"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45"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4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4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4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4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50"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5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5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5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5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55"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5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5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5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5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60"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61"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62"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63"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64"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65"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66"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67"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68"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69"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70"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71"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72"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73"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74"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75"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76"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77"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78"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79"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80"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81"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669925</xdr:rowOff>
    </xdr:to>
    <xdr:sp>
      <xdr:nvSpPr>
        <xdr:cNvPr id="2982" name="Host Control  2"/>
        <xdr:cNvSpPr/>
      </xdr:nvSpPr>
      <xdr:spPr>
        <a:xfrm>
          <a:off x="13705205" y="2969260"/>
          <a:ext cx="993140" cy="1203325"/>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822325</xdr:rowOff>
    </xdr:to>
    <xdr:sp>
      <xdr:nvSpPr>
        <xdr:cNvPr id="2983" name="Host Control  3"/>
        <xdr:cNvSpPr/>
      </xdr:nvSpPr>
      <xdr:spPr>
        <a:xfrm>
          <a:off x="13705205" y="2969260"/>
          <a:ext cx="1057910" cy="135572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8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8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8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8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88"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89"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90"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91"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92"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813435</xdr:rowOff>
    </xdr:to>
    <xdr:sp>
      <xdr:nvSpPr>
        <xdr:cNvPr id="2993" name="Host Control  4"/>
        <xdr:cNvSpPr/>
      </xdr:nvSpPr>
      <xdr:spPr>
        <a:xfrm>
          <a:off x="13705205" y="2969260"/>
          <a:ext cx="726440" cy="134683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9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9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299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299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2998"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2999"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300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300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300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300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300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300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3006"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3007"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3008"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3009"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3010"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3011"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3012"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3013"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3014"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3015"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10</xdr:row>
      <xdr:rowOff>0</xdr:rowOff>
    </xdr:from>
    <xdr:to>
      <xdr:col>15</xdr:col>
      <xdr:colOff>993140</xdr:colOff>
      <xdr:row>11</xdr:row>
      <xdr:rowOff>664210</xdr:rowOff>
    </xdr:to>
    <xdr:sp>
      <xdr:nvSpPr>
        <xdr:cNvPr id="3016" name="Host Control  2"/>
        <xdr:cNvSpPr/>
      </xdr:nvSpPr>
      <xdr:spPr>
        <a:xfrm>
          <a:off x="13705205" y="2969260"/>
          <a:ext cx="993140" cy="1197610"/>
        </a:xfrm>
        <a:prstGeom prst="rect">
          <a:avLst/>
        </a:prstGeom>
        <a:noFill/>
        <a:ln w="9525">
          <a:noFill/>
        </a:ln>
      </xdr:spPr>
    </xdr:sp>
    <xdr:clientData/>
  </xdr:twoCellAnchor>
  <xdr:twoCellAnchor editAs="oneCell">
    <xdr:from>
      <xdr:col>15</xdr:col>
      <xdr:colOff>0</xdr:colOff>
      <xdr:row>10</xdr:row>
      <xdr:rowOff>0</xdr:rowOff>
    </xdr:from>
    <xdr:to>
      <xdr:col>15</xdr:col>
      <xdr:colOff>1057910</xdr:colOff>
      <xdr:row>11</xdr:row>
      <xdr:rowOff>808355</xdr:rowOff>
    </xdr:to>
    <xdr:sp>
      <xdr:nvSpPr>
        <xdr:cNvPr id="3017" name="Host Control  3"/>
        <xdr:cNvSpPr/>
      </xdr:nvSpPr>
      <xdr:spPr>
        <a:xfrm>
          <a:off x="13705205" y="2969260"/>
          <a:ext cx="1057910" cy="1341755"/>
        </a:xfrm>
        <a:prstGeom prst="rect">
          <a:avLst/>
        </a:prstGeom>
        <a:noFill/>
        <a:ln w="9525">
          <a:noFill/>
        </a:ln>
      </xdr:spPr>
    </xdr:sp>
    <xdr:clientData/>
  </xdr:twoCellAnchor>
  <xdr:twoCellAnchor editAs="oneCell">
    <xdr:from>
      <xdr:col>15</xdr:col>
      <xdr:colOff>0</xdr:colOff>
      <xdr:row>10</xdr:row>
      <xdr:rowOff>0</xdr:rowOff>
    </xdr:from>
    <xdr:to>
      <xdr:col>15</xdr:col>
      <xdr:colOff>726440</xdr:colOff>
      <xdr:row>11</xdr:row>
      <xdr:rowOff>817880</xdr:rowOff>
    </xdr:to>
    <xdr:sp>
      <xdr:nvSpPr>
        <xdr:cNvPr id="3018" name="Host Control  4"/>
        <xdr:cNvSpPr/>
      </xdr:nvSpPr>
      <xdr:spPr>
        <a:xfrm>
          <a:off x="13705205" y="2969260"/>
          <a:ext cx="726440" cy="1351280"/>
        </a:xfrm>
        <a:prstGeom prst="rect">
          <a:avLst/>
        </a:prstGeom>
        <a:noFill/>
        <a:ln w="9525">
          <a:noFill/>
        </a:ln>
      </xdr:spPr>
    </xdr:sp>
    <xdr:clientData/>
  </xdr:twoCellAnchor>
  <xdr:twoCellAnchor editAs="oneCell">
    <xdr:from>
      <xdr:col>15</xdr:col>
      <xdr:colOff>32385</xdr:colOff>
      <xdr:row>10</xdr:row>
      <xdr:rowOff>0</xdr:rowOff>
    </xdr:from>
    <xdr:to>
      <xdr:col>15</xdr:col>
      <xdr:colOff>758825</xdr:colOff>
      <xdr:row>11</xdr:row>
      <xdr:rowOff>806450</xdr:rowOff>
    </xdr:to>
    <xdr:sp>
      <xdr:nvSpPr>
        <xdr:cNvPr id="3019" name="Host Control  4"/>
        <xdr:cNvSpPr/>
      </xdr:nvSpPr>
      <xdr:spPr>
        <a:xfrm>
          <a:off x="13737590" y="29692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20"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21"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022"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023"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24"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25"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026"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27"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28"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029"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030"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31"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32"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3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3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3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3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037"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3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3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4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4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042"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4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4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4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4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047"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48"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49"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050"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051"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5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5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54"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55"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056"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057"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58"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59"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6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6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6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6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064"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65"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66"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067"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068"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06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07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7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7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7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7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075"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7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7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7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7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080"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8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8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8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8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085"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086"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8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8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8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9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9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9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9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9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095"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096"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9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09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09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0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0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0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03"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04"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0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0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07"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08"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09"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10"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11"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12"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113"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14"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15"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16"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17"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18"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19"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2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2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2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2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124"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2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2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2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2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129"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3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3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3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3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134"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35"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36"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37"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38"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3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4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41"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42"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43"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44"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45"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46"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4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4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4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5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151"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5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5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54"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55"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5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5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5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5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6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6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162"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6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6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6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6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167"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6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6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7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7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72"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73"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7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7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7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7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7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7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8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8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82"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83"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8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8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8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8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8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8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90"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91"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19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19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94"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95"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196"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197"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198"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199"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00"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01"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02"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03"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04"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05"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06"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0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0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0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1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11"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1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1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1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1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16"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1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1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1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2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21"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2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2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24"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25"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2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2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28"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29"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30"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31"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3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3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3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3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3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3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38"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3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4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41"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42"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43"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44"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4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4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4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4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49"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5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5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5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5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54"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5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5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5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5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59"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60"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6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6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6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6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6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6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6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6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69"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70"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7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7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7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7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7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7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77"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78"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7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8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81"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82"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83"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84"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85"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86"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87"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88"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89"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290"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291"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29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29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9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9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9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29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298"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29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0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0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0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03"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0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0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0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0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08"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0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1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11"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12"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13"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14"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15"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16"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17"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18"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1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2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2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2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2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2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25"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2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2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28"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29"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30"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31"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3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3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3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3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36"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3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3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3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4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41"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4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4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4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4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46"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47"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4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4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5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5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5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5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5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5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56"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57"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5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5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6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6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6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6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64"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65"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6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6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68"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69"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70"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71"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7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7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74"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75"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76"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77"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78"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7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8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8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8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8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8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85"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8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8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8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8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90"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9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9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39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39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395"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39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39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398"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399"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00"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01"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0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0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04"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05"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0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0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0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0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1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1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412"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13"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14"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15"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16"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17"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18"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1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2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2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2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423"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2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2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2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2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428"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2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3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3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3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33"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34"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3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3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3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3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3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4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4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4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43"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44"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4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4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4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4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4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5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51"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52"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5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5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55"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56"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57"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58"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5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6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461"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6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6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64"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65"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6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6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6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6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7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7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472"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7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7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7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7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477"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7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7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8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8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482"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83"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84"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85"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86"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87"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88"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8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9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491"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492"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493"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494"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9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9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49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49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499"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00"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01"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02"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03"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04"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05"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0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0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0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0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510"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1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1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1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1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515"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1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1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1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1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20"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21"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2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2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2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2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2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2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2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2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30"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31"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3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3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3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3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3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3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38"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39"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4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4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42"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43"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44"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45"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4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4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548"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4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5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51"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52"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53"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54"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5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5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5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5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559"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6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6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6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6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564"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6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6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6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6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569"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70"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71"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72"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73"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74"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75"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7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7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78"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79"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80"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81"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8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8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8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8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586"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87"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88"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589"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590"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591"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592"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9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9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9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9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597"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59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59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0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0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602"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0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0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0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0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07"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08"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0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1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1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1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1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1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1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1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17"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18"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1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2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2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2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23"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24"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25"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26"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2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2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29"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30"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31"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32"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33"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34"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635"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36"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37"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38"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39"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40"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41"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4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4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4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4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646"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4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4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4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5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651"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5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5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5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5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656"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57"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58"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59"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60"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61"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62"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63"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64"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65"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66"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67"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68"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69"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70"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71"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72"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673"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74"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75"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76"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77"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365125</xdr:rowOff>
    </xdr:to>
    <xdr:sp>
      <xdr:nvSpPr>
        <xdr:cNvPr id="3678" name="Host Control  2"/>
        <xdr:cNvSpPr/>
      </xdr:nvSpPr>
      <xdr:spPr>
        <a:xfrm>
          <a:off x="13705205" y="3502660"/>
          <a:ext cx="993140" cy="1203325"/>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517525</xdr:rowOff>
    </xdr:to>
    <xdr:sp>
      <xdr:nvSpPr>
        <xdr:cNvPr id="3679" name="Host Control  3"/>
        <xdr:cNvSpPr/>
      </xdr:nvSpPr>
      <xdr:spPr>
        <a:xfrm>
          <a:off x="13705205" y="3502660"/>
          <a:ext cx="1057910" cy="135572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8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8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8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8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684"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85"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86"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87"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88"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508635</xdr:rowOff>
    </xdr:to>
    <xdr:sp>
      <xdr:nvSpPr>
        <xdr:cNvPr id="3689" name="Host Control  4"/>
        <xdr:cNvSpPr/>
      </xdr:nvSpPr>
      <xdr:spPr>
        <a:xfrm>
          <a:off x="13705205" y="3502660"/>
          <a:ext cx="726440" cy="134683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9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9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9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9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694"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695"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9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9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69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69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70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70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702"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703"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704"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705"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706"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707"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708"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709"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710"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711"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11</xdr:row>
      <xdr:rowOff>0</xdr:rowOff>
    </xdr:from>
    <xdr:to>
      <xdr:col>15</xdr:col>
      <xdr:colOff>993140</xdr:colOff>
      <xdr:row>12</xdr:row>
      <xdr:rowOff>359410</xdr:rowOff>
    </xdr:to>
    <xdr:sp>
      <xdr:nvSpPr>
        <xdr:cNvPr id="3712" name="Host Control  2"/>
        <xdr:cNvSpPr/>
      </xdr:nvSpPr>
      <xdr:spPr>
        <a:xfrm>
          <a:off x="13705205" y="3502660"/>
          <a:ext cx="993140" cy="1197610"/>
        </a:xfrm>
        <a:prstGeom prst="rect">
          <a:avLst/>
        </a:prstGeom>
        <a:noFill/>
        <a:ln w="9525">
          <a:noFill/>
        </a:ln>
      </xdr:spPr>
    </xdr:sp>
    <xdr:clientData/>
  </xdr:twoCellAnchor>
  <xdr:twoCellAnchor editAs="oneCell">
    <xdr:from>
      <xdr:col>15</xdr:col>
      <xdr:colOff>0</xdr:colOff>
      <xdr:row>11</xdr:row>
      <xdr:rowOff>0</xdr:rowOff>
    </xdr:from>
    <xdr:to>
      <xdr:col>15</xdr:col>
      <xdr:colOff>1057910</xdr:colOff>
      <xdr:row>12</xdr:row>
      <xdr:rowOff>503555</xdr:rowOff>
    </xdr:to>
    <xdr:sp>
      <xdr:nvSpPr>
        <xdr:cNvPr id="3713" name="Host Control  3"/>
        <xdr:cNvSpPr/>
      </xdr:nvSpPr>
      <xdr:spPr>
        <a:xfrm>
          <a:off x="13705205" y="3502660"/>
          <a:ext cx="1057910" cy="1341755"/>
        </a:xfrm>
        <a:prstGeom prst="rect">
          <a:avLst/>
        </a:prstGeom>
        <a:noFill/>
        <a:ln w="9525">
          <a:noFill/>
        </a:ln>
      </xdr:spPr>
    </xdr:sp>
    <xdr:clientData/>
  </xdr:twoCellAnchor>
  <xdr:twoCellAnchor editAs="oneCell">
    <xdr:from>
      <xdr:col>15</xdr:col>
      <xdr:colOff>0</xdr:colOff>
      <xdr:row>11</xdr:row>
      <xdr:rowOff>0</xdr:rowOff>
    </xdr:from>
    <xdr:to>
      <xdr:col>15</xdr:col>
      <xdr:colOff>726440</xdr:colOff>
      <xdr:row>12</xdr:row>
      <xdr:rowOff>513080</xdr:rowOff>
    </xdr:to>
    <xdr:sp>
      <xdr:nvSpPr>
        <xdr:cNvPr id="3714" name="Host Control  4"/>
        <xdr:cNvSpPr/>
      </xdr:nvSpPr>
      <xdr:spPr>
        <a:xfrm>
          <a:off x="13705205" y="3502660"/>
          <a:ext cx="726440" cy="1351280"/>
        </a:xfrm>
        <a:prstGeom prst="rect">
          <a:avLst/>
        </a:prstGeom>
        <a:noFill/>
        <a:ln w="9525">
          <a:noFill/>
        </a:ln>
      </xdr:spPr>
    </xdr:sp>
    <xdr:clientData/>
  </xdr:twoCellAnchor>
  <xdr:twoCellAnchor editAs="oneCell">
    <xdr:from>
      <xdr:col>15</xdr:col>
      <xdr:colOff>32385</xdr:colOff>
      <xdr:row>11</xdr:row>
      <xdr:rowOff>0</xdr:rowOff>
    </xdr:from>
    <xdr:to>
      <xdr:col>15</xdr:col>
      <xdr:colOff>758825</xdr:colOff>
      <xdr:row>12</xdr:row>
      <xdr:rowOff>501650</xdr:rowOff>
    </xdr:to>
    <xdr:sp>
      <xdr:nvSpPr>
        <xdr:cNvPr id="3715" name="Host Control  4"/>
        <xdr:cNvSpPr/>
      </xdr:nvSpPr>
      <xdr:spPr>
        <a:xfrm>
          <a:off x="13737590" y="35026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16"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17"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718"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719"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20"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21"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722"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23"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24"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725"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726"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27"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28"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2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3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3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3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733"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3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3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3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3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738"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3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4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4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4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743"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44"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45"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746"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747"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4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4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50"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51"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752"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753"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54"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55"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5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5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5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5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760"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61"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62"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763"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764"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76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76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6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6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6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7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771"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7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7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7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7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776"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7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7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7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8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781"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782"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8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8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8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8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8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8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8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9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791"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792"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9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9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9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9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79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79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799"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00"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0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0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03"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04"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05"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06"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07"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08"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809"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10"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11"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12"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13"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14"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15"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1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1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1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1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820"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2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2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2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2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825"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2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2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2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2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830"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31"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32"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33"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34"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3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3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37"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38"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39"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40"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41"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42"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4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4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4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4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847"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4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4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50"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51"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5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5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5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5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5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5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858"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5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6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6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6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863"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6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6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6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6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68"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69"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7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7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7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7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7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7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7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7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78"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79"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8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8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8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8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8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8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86"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87"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88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88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90"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91"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92"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893"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94"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95"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896"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897"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898"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899"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00"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01"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02"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0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0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0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0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07"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0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0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1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1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12"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1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1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1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1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17"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1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1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920"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21"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2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2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24"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25"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926"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27"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2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2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3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3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3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3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34"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3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3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937"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38"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39"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40"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4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4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4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4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45"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4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4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4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4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50"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5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5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5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5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955"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56"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5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5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5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6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6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6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6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6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965"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66"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6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6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6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7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7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7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973"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74"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7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7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77"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78"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979"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80"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81"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82"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83"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84"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85"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3986"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3987"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398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398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9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9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9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9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94"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9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9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399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399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3999"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0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0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0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0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004"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0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0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07"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08"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09"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10"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11"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12"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13"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14"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1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1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1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1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1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2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021"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2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2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24"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25"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26"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27"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2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2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3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3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032"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3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3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3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3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037"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3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3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4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4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42"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43"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4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4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4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4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4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4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5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5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52"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53"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5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5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5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5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5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5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60"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61"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6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6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64"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65"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66"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67"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6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6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070"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71"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72"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73"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74"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7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7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7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7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7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8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081"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8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8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8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8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086"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8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8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08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09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091"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9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9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094"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095"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96"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97"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09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09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00"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01"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0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0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0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0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0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0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108"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09"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10"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11"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12"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13"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14"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1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1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1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1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119"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2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2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2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2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124"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2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2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2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2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29"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30"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3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3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3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3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3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3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3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3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39"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40"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4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4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4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4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4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4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47"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48"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4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5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51"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52"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53"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54"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5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5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157"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5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5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60"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61"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6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6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6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6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6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6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168"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6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7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7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7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173"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7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7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7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7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178"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79"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80"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81"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82"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83"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84"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8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8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87"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88"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89"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90"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9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9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19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19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195"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196"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197"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198"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199"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00"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01"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0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0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0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0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06"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0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0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0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1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11"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1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1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1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1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216"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217"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1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1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2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2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2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2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2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2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226"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227"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2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2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3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3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3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3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234"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235"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3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3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38"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39"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240"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241"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4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4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44"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4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4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247"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248"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49"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50"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5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5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5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5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55"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5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5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5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5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60"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6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6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6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6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65"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66"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67"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268"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269"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70"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71"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7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7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274"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275"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76"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77"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7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7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8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8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82"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83"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84"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285"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286"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287"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288"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8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9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9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9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93"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9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9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9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29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298"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29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0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0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0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03"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04"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0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0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0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0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0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1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1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1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13"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14"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1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1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1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1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19"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20"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21"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22"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2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2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25"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26"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27"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28"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29"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30"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331"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32"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33"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34"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35"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36"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37"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3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3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4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4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342"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4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4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4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4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347"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4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4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5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5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352"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53"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54"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55"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56"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57"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58"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59"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60"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61"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62"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63"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64"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65"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66"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67"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68"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369"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70"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71"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72"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73"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314325</xdr:rowOff>
    </xdr:to>
    <xdr:sp>
      <xdr:nvSpPr>
        <xdr:cNvPr id="4374" name="Host Control  2"/>
        <xdr:cNvSpPr/>
      </xdr:nvSpPr>
      <xdr:spPr>
        <a:xfrm>
          <a:off x="13705205" y="5102860"/>
          <a:ext cx="993140" cy="1203325"/>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466725</xdr:rowOff>
    </xdr:to>
    <xdr:sp>
      <xdr:nvSpPr>
        <xdr:cNvPr id="4375" name="Host Control  3"/>
        <xdr:cNvSpPr/>
      </xdr:nvSpPr>
      <xdr:spPr>
        <a:xfrm>
          <a:off x="13705205" y="5102860"/>
          <a:ext cx="1057910" cy="135572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7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7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7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7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380"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81"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82"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83"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84"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457835</xdr:rowOff>
    </xdr:to>
    <xdr:sp>
      <xdr:nvSpPr>
        <xdr:cNvPr id="4385" name="Host Control  4"/>
        <xdr:cNvSpPr/>
      </xdr:nvSpPr>
      <xdr:spPr>
        <a:xfrm>
          <a:off x="13705205" y="5102860"/>
          <a:ext cx="726440" cy="134683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8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8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8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8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390"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391"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9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9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9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9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9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9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398"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399"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400"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401"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402"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403"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404"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405"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406"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407"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13</xdr:row>
      <xdr:rowOff>0</xdr:rowOff>
    </xdr:from>
    <xdr:to>
      <xdr:col>15</xdr:col>
      <xdr:colOff>993140</xdr:colOff>
      <xdr:row>14</xdr:row>
      <xdr:rowOff>308610</xdr:rowOff>
    </xdr:to>
    <xdr:sp>
      <xdr:nvSpPr>
        <xdr:cNvPr id="4408" name="Host Control  2"/>
        <xdr:cNvSpPr/>
      </xdr:nvSpPr>
      <xdr:spPr>
        <a:xfrm>
          <a:off x="13705205" y="5102860"/>
          <a:ext cx="993140" cy="1197610"/>
        </a:xfrm>
        <a:prstGeom prst="rect">
          <a:avLst/>
        </a:prstGeom>
        <a:noFill/>
        <a:ln w="9525">
          <a:noFill/>
        </a:ln>
      </xdr:spPr>
    </xdr:sp>
    <xdr:clientData/>
  </xdr:twoCellAnchor>
  <xdr:twoCellAnchor editAs="oneCell">
    <xdr:from>
      <xdr:col>15</xdr:col>
      <xdr:colOff>0</xdr:colOff>
      <xdr:row>13</xdr:row>
      <xdr:rowOff>0</xdr:rowOff>
    </xdr:from>
    <xdr:to>
      <xdr:col>15</xdr:col>
      <xdr:colOff>1057910</xdr:colOff>
      <xdr:row>14</xdr:row>
      <xdr:rowOff>452755</xdr:rowOff>
    </xdr:to>
    <xdr:sp>
      <xdr:nvSpPr>
        <xdr:cNvPr id="4409" name="Host Control  3"/>
        <xdr:cNvSpPr/>
      </xdr:nvSpPr>
      <xdr:spPr>
        <a:xfrm>
          <a:off x="13705205" y="5102860"/>
          <a:ext cx="1057910" cy="1341755"/>
        </a:xfrm>
        <a:prstGeom prst="rect">
          <a:avLst/>
        </a:prstGeom>
        <a:noFill/>
        <a:ln w="9525">
          <a:noFill/>
        </a:ln>
      </xdr:spPr>
    </xdr:sp>
    <xdr:clientData/>
  </xdr:twoCellAnchor>
  <xdr:twoCellAnchor editAs="oneCell">
    <xdr:from>
      <xdr:col>15</xdr:col>
      <xdr:colOff>0</xdr:colOff>
      <xdr:row>13</xdr:row>
      <xdr:rowOff>0</xdr:rowOff>
    </xdr:from>
    <xdr:to>
      <xdr:col>15</xdr:col>
      <xdr:colOff>726440</xdr:colOff>
      <xdr:row>14</xdr:row>
      <xdr:rowOff>462280</xdr:rowOff>
    </xdr:to>
    <xdr:sp>
      <xdr:nvSpPr>
        <xdr:cNvPr id="4410" name="Host Control  4"/>
        <xdr:cNvSpPr/>
      </xdr:nvSpPr>
      <xdr:spPr>
        <a:xfrm>
          <a:off x="13705205" y="5102860"/>
          <a:ext cx="726440" cy="1351280"/>
        </a:xfrm>
        <a:prstGeom prst="rect">
          <a:avLst/>
        </a:prstGeom>
        <a:noFill/>
        <a:ln w="9525">
          <a:noFill/>
        </a:ln>
      </xdr:spPr>
    </xdr:sp>
    <xdr:clientData/>
  </xdr:twoCellAnchor>
  <xdr:twoCellAnchor editAs="oneCell">
    <xdr:from>
      <xdr:col>15</xdr:col>
      <xdr:colOff>32385</xdr:colOff>
      <xdr:row>13</xdr:row>
      <xdr:rowOff>0</xdr:rowOff>
    </xdr:from>
    <xdr:to>
      <xdr:col>15</xdr:col>
      <xdr:colOff>758825</xdr:colOff>
      <xdr:row>14</xdr:row>
      <xdr:rowOff>450850</xdr:rowOff>
    </xdr:to>
    <xdr:sp>
      <xdr:nvSpPr>
        <xdr:cNvPr id="4411" name="Host Control  4"/>
        <xdr:cNvSpPr/>
      </xdr:nvSpPr>
      <xdr:spPr>
        <a:xfrm>
          <a:off x="13737590" y="5102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12"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13"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414"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415"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16"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17"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418"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19"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20"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421"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422"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23"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24"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2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2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2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2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429"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3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3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3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3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434"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3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3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3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3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439"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40"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41"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442"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443"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4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4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46"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47"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448"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449"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50"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51"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5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5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5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5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456"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57"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58"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459"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460"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6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46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6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6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6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6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467"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6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6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7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7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472"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7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7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7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7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477"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478"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7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8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8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8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8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8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8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8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487"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488"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8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9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9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9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9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9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495"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496"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49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49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499"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00"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01"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02"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03"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04"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505"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06"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07"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08"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09"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10"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11"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1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1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1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1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516"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1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1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1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2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521"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2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2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2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2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526"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27"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28"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29"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30"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3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3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33"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34"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35"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36"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37"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38"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3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4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4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4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543"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4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4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46"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47"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4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4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5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5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5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5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554"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5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5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5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5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559"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6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6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6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6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64"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65"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6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6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6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6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7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7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7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7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74"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75"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7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7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7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7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8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8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82"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83"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8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58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86"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87"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88"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89"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90"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91"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592"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93"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94"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595"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596"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597"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598"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59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0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0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0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03"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0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0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0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0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08"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0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1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1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1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13"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1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1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616"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617"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1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1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20"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21"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622"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623"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2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2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2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2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2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2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30"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3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3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633"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634"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35"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36"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3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3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3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4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41"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4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4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4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4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46"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4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4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4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5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651"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652"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5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5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5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5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5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5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5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6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661"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662"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6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6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6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6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6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6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669"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670"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7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7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73"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74"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675"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676"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77"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78"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79"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80"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81"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682"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683"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68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68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8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8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8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8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90"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9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9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9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9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695"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9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9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69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69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700"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0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0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03"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04"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05"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06"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07"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08"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09"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10"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1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1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1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1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1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1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717"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1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1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20"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21"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22"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23"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2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2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2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2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728"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2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3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3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3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733"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3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3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3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3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38"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39"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4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4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4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4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4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4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4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4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48"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49"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5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5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5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5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5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5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56"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57"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5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5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60"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61"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62"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63"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6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6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766"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67"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68"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69"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70"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7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7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7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7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7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7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777"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7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7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8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8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782"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8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8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78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78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787"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8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8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90"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91"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92"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93"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9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9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796"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797"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79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79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0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0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0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0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804"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05"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06"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07"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08"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09"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10"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1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1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1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1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815"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1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1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1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1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820"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2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2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2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2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25"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26"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2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2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2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3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3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3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3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3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35"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36"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3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3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3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4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4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4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43"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44"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4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4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47"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48"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49"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50"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5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5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853"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5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5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56"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57"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5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5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6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6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6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6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864"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6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6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6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6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869"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7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7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7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7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874"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75"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76"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77"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78"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79"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80"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8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8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83"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84"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85"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86"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8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8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8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9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891"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92"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93"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894"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895"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896"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897"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89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89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0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0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02"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0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0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0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0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07"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0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0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1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1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12"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913"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1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1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1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1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1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1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2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2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22"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923"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2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2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2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2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2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2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30"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931"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3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3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34"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35"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36"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937"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3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3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40"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4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4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43"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944"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45"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46"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4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4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4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5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51"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5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5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5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5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56"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5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5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5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6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61"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62"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63"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64"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965"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66"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67"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6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6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70"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971"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72"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73"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7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7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7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7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78"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79"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80"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81"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4982"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4983"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4984"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8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8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8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8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89"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9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9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9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9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4994"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9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9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499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499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4999"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00"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0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0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0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0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0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0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0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0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09"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10"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1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1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1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1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15"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16"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17"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18"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1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2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21"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22"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23"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24"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25"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26"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5027"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28"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29"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30"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31"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32"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33"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3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3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3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3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5038"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3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4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4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4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5043"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4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4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4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4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5048"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49"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50"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51"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52"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53"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54"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55"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56"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57"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58"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59"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60"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61"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62"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63"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64"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5065"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66"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67"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68"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69"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365125</xdr:rowOff>
    </xdr:to>
    <xdr:sp>
      <xdr:nvSpPr>
        <xdr:cNvPr id="5070" name="Host Control  2"/>
        <xdr:cNvSpPr/>
      </xdr:nvSpPr>
      <xdr:spPr>
        <a:xfrm>
          <a:off x="13705205" y="5991860"/>
          <a:ext cx="993140" cy="1203325"/>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517525</xdr:rowOff>
    </xdr:to>
    <xdr:sp>
      <xdr:nvSpPr>
        <xdr:cNvPr id="5071" name="Host Control  3"/>
        <xdr:cNvSpPr/>
      </xdr:nvSpPr>
      <xdr:spPr>
        <a:xfrm>
          <a:off x="13705205" y="5991860"/>
          <a:ext cx="1057910" cy="135572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7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7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7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7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5076"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77"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78"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79"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80"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508635</xdr:rowOff>
    </xdr:to>
    <xdr:sp>
      <xdr:nvSpPr>
        <xdr:cNvPr id="5081" name="Host Control  4"/>
        <xdr:cNvSpPr/>
      </xdr:nvSpPr>
      <xdr:spPr>
        <a:xfrm>
          <a:off x="13705205" y="5991860"/>
          <a:ext cx="726440" cy="134683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8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8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8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8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86"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87"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8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8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9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9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9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9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94"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95"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096"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097"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098"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099"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100"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101"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102"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103"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14</xdr:row>
      <xdr:rowOff>0</xdr:rowOff>
    </xdr:from>
    <xdr:to>
      <xdr:col>15</xdr:col>
      <xdr:colOff>993140</xdr:colOff>
      <xdr:row>15</xdr:row>
      <xdr:rowOff>359410</xdr:rowOff>
    </xdr:to>
    <xdr:sp>
      <xdr:nvSpPr>
        <xdr:cNvPr id="5104" name="Host Control  2"/>
        <xdr:cNvSpPr/>
      </xdr:nvSpPr>
      <xdr:spPr>
        <a:xfrm>
          <a:off x="13705205" y="5991860"/>
          <a:ext cx="993140" cy="1197610"/>
        </a:xfrm>
        <a:prstGeom prst="rect">
          <a:avLst/>
        </a:prstGeom>
        <a:noFill/>
        <a:ln w="9525">
          <a:noFill/>
        </a:ln>
      </xdr:spPr>
    </xdr:sp>
    <xdr:clientData/>
  </xdr:twoCellAnchor>
  <xdr:twoCellAnchor editAs="oneCell">
    <xdr:from>
      <xdr:col>15</xdr:col>
      <xdr:colOff>0</xdr:colOff>
      <xdr:row>14</xdr:row>
      <xdr:rowOff>0</xdr:rowOff>
    </xdr:from>
    <xdr:to>
      <xdr:col>15</xdr:col>
      <xdr:colOff>1057910</xdr:colOff>
      <xdr:row>15</xdr:row>
      <xdr:rowOff>503555</xdr:rowOff>
    </xdr:to>
    <xdr:sp>
      <xdr:nvSpPr>
        <xdr:cNvPr id="5105" name="Host Control  3"/>
        <xdr:cNvSpPr/>
      </xdr:nvSpPr>
      <xdr:spPr>
        <a:xfrm>
          <a:off x="13705205" y="5991860"/>
          <a:ext cx="1057910" cy="1341755"/>
        </a:xfrm>
        <a:prstGeom prst="rect">
          <a:avLst/>
        </a:prstGeom>
        <a:noFill/>
        <a:ln w="9525">
          <a:noFill/>
        </a:ln>
      </xdr:spPr>
    </xdr:sp>
    <xdr:clientData/>
  </xdr:twoCellAnchor>
  <xdr:twoCellAnchor editAs="oneCell">
    <xdr:from>
      <xdr:col>15</xdr:col>
      <xdr:colOff>0</xdr:colOff>
      <xdr:row>14</xdr:row>
      <xdr:rowOff>0</xdr:rowOff>
    </xdr:from>
    <xdr:to>
      <xdr:col>15</xdr:col>
      <xdr:colOff>726440</xdr:colOff>
      <xdr:row>15</xdr:row>
      <xdr:rowOff>513080</xdr:rowOff>
    </xdr:to>
    <xdr:sp>
      <xdr:nvSpPr>
        <xdr:cNvPr id="5106" name="Host Control  4"/>
        <xdr:cNvSpPr/>
      </xdr:nvSpPr>
      <xdr:spPr>
        <a:xfrm>
          <a:off x="13705205" y="5991860"/>
          <a:ext cx="726440" cy="1351280"/>
        </a:xfrm>
        <a:prstGeom prst="rect">
          <a:avLst/>
        </a:prstGeom>
        <a:noFill/>
        <a:ln w="9525">
          <a:noFill/>
        </a:ln>
      </xdr:spPr>
    </xdr:sp>
    <xdr:clientData/>
  </xdr:twoCellAnchor>
  <xdr:twoCellAnchor editAs="oneCell">
    <xdr:from>
      <xdr:col>15</xdr:col>
      <xdr:colOff>32385</xdr:colOff>
      <xdr:row>14</xdr:row>
      <xdr:rowOff>0</xdr:rowOff>
    </xdr:from>
    <xdr:to>
      <xdr:col>15</xdr:col>
      <xdr:colOff>758825</xdr:colOff>
      <xdr:row>15</xdr:row>
      <xdr:rowOff>501650</xdr:rowOff>
    </xdr:to>
    <xdr:sp>
      <xdr:nvSpPr>
        <xdr:cNvPr id="5107" name="Host Control  4"/>
        <xdr:cNvSpPr/>
      </xdr:nvSpPr>
      <xdr:spPr>
        <a:xfrm>
          <a:off x="13737590" y="5991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08"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09"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10"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11"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12"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13"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114"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15"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16"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17"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18"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19"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20"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2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2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2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2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125"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2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2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2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2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130"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3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3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3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3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135"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36"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37"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38"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39"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4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4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42"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43"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44"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45"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46"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47"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4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4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5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5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152"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53"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54"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55"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56"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5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5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5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6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6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6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163"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6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6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6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6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168"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6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7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7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7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73"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74"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7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7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7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7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7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8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8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8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83"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84"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8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8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8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8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8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9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91"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92"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19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19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95"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196"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197"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198"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199"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00"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01"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02"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03"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04"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05"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06"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07"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0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0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1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1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12"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1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1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1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1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17"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1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1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2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2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22"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23"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24"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25"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26"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2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2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29"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30"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31"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32"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33"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34"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3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3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3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3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39"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4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4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42"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43"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4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4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4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4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4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4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50"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5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5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5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5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55"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5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5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5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5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60"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61"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6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6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6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6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6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6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6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6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70"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71"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7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7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7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7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7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7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78"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79"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8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8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82"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83"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84"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85"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86"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87"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88"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89"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90"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291"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292"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293"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294"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9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9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29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29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299"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0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0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0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0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04"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0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0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0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0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09"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1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1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12"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313"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1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1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16"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17"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18"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319"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2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2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2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2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2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2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26"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2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2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29"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330"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31"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32"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3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3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3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3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37"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3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3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4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4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42"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4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4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4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4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47"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348"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4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5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5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5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5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5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5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5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57"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358"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5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6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6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6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6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6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65"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366"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6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6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69"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70"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71"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372"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73"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74"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75"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76"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77"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78"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379"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8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8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8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8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8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8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86"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8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8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8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9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91"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9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9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39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39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396"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39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39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399"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00"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01"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02"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03"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04"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05"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06"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0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0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0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1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1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1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413"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1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1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16"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17"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18"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19"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2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2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2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2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424"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2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2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2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2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429"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3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3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3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3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34"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35"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3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3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3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3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4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4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4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4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44"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45"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4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4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4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4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5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5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52"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53"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5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5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56"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57"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58"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59"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6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6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462"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63"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64"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65"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66"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6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6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6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7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7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7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473"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7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7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7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7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478"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7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8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8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8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483"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8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8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86"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87"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88"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89"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9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9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492"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493"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49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49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9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9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49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49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00"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01"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02"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03"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04"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05"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06"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0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0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0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1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11"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1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1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1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1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16"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1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1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1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2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21"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22"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2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2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2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2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2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2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2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3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31"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32"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3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3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3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3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3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3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39"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40"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4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4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43"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44"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45"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46"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4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4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49"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5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5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52"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53"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5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5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5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5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5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5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60"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6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6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6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6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65"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6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6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6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6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70"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71"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72"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73"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74"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75"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76"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7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7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79"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80"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81"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82"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8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8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8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8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87"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88"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89"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590"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591"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592"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593"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9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9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9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59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598"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59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0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0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0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603"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0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0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0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0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08"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09"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1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1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1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1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1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1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1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1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18"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19"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2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2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2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2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2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2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26"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27"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2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2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30"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31"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32"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33"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3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3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636"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3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3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39"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40"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41"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42"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4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4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4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4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647"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4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4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5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5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652"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5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5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5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5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657"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58"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59"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60"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61"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62"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63"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6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6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66"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67"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68"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69"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7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7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7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7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674"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75"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76"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77"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78"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679"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680"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8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8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8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8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685"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8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8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8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8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690"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9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9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9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9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695"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696"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9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69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69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0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0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0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0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0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05"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06"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0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0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0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1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11"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12"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13"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14"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1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1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17"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18"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19"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20"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21"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22"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723"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24"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25"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26"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27"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28"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29"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3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3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3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3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734"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3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3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3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3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739"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4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4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4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43"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744"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45"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46"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47"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48"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49"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50"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51"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52"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53"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54"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55"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56"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57"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58"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59"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60"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761"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62"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63"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64"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65"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835025</xdr:rowOff>
    </xdr:to>
    <xdr:sp>
      <xdr:nvSpPr>
        <xdr:cNvPr id="5766" name="Host Control  2"/>
        <xdr:cNvSpPr/>
      </xdr:nvSpPr>
      <xdr:spPr>
        <a:xfrm>
          <a:off x="13705205" y="17040860"/>
          <a:ext cx="993140" cy="1203325"/>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987425</xdr:rowOff>
    </xdr:to>
    <xdr:sp>
      <xdr:nvSpPr>
        <xdr:cNvPr id="5767" name="Host Control  3"/>
        <xdr:cNvSpPr/>
      </xdr:nvSpPr>
      <xdr:spPr>
        <a:xfrm>
          <a:off x="13705205" y="17040860"/>
          <a:ext cx="1057910" cy="135572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6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6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7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7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772"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73"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74"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75"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76"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978535</xdr:rowOff>
    </xdr:to>
    <xdr:sp>
      <xdr:nvSpPr>
        <xdr:cNvPr id="5777" name="Host Control  4"/>
        <xdr:cNvSpPr/>
      </xdr:nvSpPr>
      <xdr:spPr>
        <a:xfrm>
          <a:off x="13705205" y="17040860"/>
          <a:ext cx="726440" cy="134683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7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7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8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8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82"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83"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8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8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8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8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8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8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90"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91"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792"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793"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94"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95"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96"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97"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798"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799" name="Host Control  4"/>
        <xdr:cNvSpPr/>
      </xdr:nvSpPr>
      <xdr:spPr>
        <a:xfrm>
          <a:off x="13737590" y="17040860"/>
          <a:ext cx="726440" cy="1339850"/>
        </a:xfrm>
        <a:prstGeom prst="rect">
          <a:avLst/>
        </a:prstGeom>
        <a:noFill/>
        <a:ln w="9525">
          <a:noFill/>
        </a:ln>
      </xdr:spPr>
    </xdr:sp>
    <xdr:clientData/>
  </xdr:twoCellAnchor>
  <xdr:twoCellAnchor editAs="oneCell">
    <xdr:from>
      <xdr:col>15</xdr:col>
      <xdr:colOff>0</xdr:colOff>
      <xdr:row>26</xdr:row>
      <xdr:rowOff>0</xdr:rowOff>
    </xdr:from>
    <xdr:to>
      <xdr:col>15</xdr:col>
      <xdr:colOff>993140</xdr:colOff>
      <xdr:row>27</xdr:row>
      <xdr:rowOff>829310</xdr:rowOff>
    </xdr:to>
    <xdr:sp>
      <xdr:nvSpPr>
        <xdr:cNvPr id="5800" name="Host Control  2"/>
        <xdr:cNvSpPr/>
      </xdr:nvSpPr>
      <xdr:spPr>
        <a:xfrm>
          <a:off x="13705205" y="17040860"/>
          <a:ext cx="993140" cy="1197610"/>
        </a:xfrm>
        <a:prstGeom prst="rect">
          <a:avLst/>
        </a:prstGeom>
        <a:noFill/>
        <a:ln w="9525">
          <a:noFill/>
        </a:ln>
      </xdr:spPr>
    </xdr:sp>
    <xdr:clientData/>
  </xdr:twoCellAnchor>
  <xdr:twoCellAnchor editAs="oneCell">
    <xdr:from>
      <xdr:col>15</xdr:col>
      <xdr:colOff>0</xdr:colOff>
      <xdr:row>26</xdr:row>
      <xdr:rowOff>0</xdr:rowOff>
    </xdr:from>
    <xdr:to>
      <xdr:col>15</xdr:col>
      <xdr:colOff>1057910</xdr:colOff>
      <xdr:row>27</xdr:row>
      <xdr:rowOff>973455</xdr:rowOff>
    </xdr:to>
    <xdr:sp>
      <xdr:nvSpPr>
        <xdr:cNvPr id="5801" name="Host Control  3"/>
        <xdr:cNvSpPr/>
      </xdr:nvSpPr>
      <xdr:spPr>
        <a:xfrm>
          <a:off x="13705205" y="17040860"/>
          <a:ext cx="1057910" cy="1341755"/>
        </a:xfrm>
        <a:prstGeom prst="rect">
          <a:avLst/>
        </a:prstGeom>
        <a:noFill/>
        <a:ln w="9525">
          <a:noFill/>
        </a:ln>
      </xdr:spPr>
    </xdr:sp>
    <xdr:clientData/>
  </xdr:twoCellAnchor>
  <xdr:twoCellAnchor editAs="oneCell">
    <xdr:from>
      <xdr:col>15</xdr:col>
      <xdr:colOff>0</xdr:colOff>
      <xdr:row>26</xdr:row>
      <xdr:rowOff>0</xdr:rowOff>
    </xdr:from>
    <xdr:to>
      <xdr:col>15</xdr:col>
      <xdr:colOff>726440</xdr:colOff>
      <xdr:row>27</xdr:row>
      <xdr:rowOff>982980</xdr:rowOff>
    </xdr:to>
    <xdr:sp>
      <xdr:nvSpPr>
        <xdr:cNvPr id="5802" name="Host Control  4"/>
        <xdr:cNvSpPr/>
      </xdr:nvSpPr>
      <xdr:spPr>
        <a:xfrm>
          <a:off x="13705205" y="17040860"/>
          <a:ext cx="726440" cy="1351280"/>
        </a:xfrm>
        <a:prstGeom prst="rect">
          <a:avLst/>
        </a:prstGeom>
        <a:noFill/>
        <a:ln w="9525">
          <a:noFill/>
        </a:ln>
      </xdr:spPr>
    </xdr:sp>
    <xdr:clientData/>
  </xdr:twoCellAnchor>
  <xdr:twoCellAnchor editAs="oneCell">
    <xdr:from>
      <xdr:col>15</xdr:col>
      <xdr:colOff>32385</xdr:colOff>
      <xdr:row>26</xdr:row>
      <xdr:rowOff>0</xdr:rowOff>
    </xdr:from>
    <xdr:to>
      <xdr:col>15</xdr:col>
      <xdr:colOff>758825</xdr:colOff>
      <xdr:row>27</xdr:row>
      <xdr:rowOff>971550</xdr:rowOff>
    </xdr:to>
    <xdr:sp>
      <xdr:nvSpPr>
        <xdr:cNvPr id="5803" name="Host Control  4"/>
        <xdr:cNvSpPr/>
      </xdr:nvSpPr>
      <xdr:spPr>
        <a:xfrm>
          <a:off x="13737590" y="17040860"/>
          <a:ext cx="726440" cy="13398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0"/>
  <sheetViews>
    <sheetView tabSelected="1" topLeftCell="E1" workbookViewId="0">
      <pane ySplit="5" topLeftCell="A52" activePane="bottomLeft" state="frozen"/>
      <selection/>
      <selection pane="bottomLeft" activeCell="Q52" sqref="Q52"/>
    </sheetView>
  </sheetViews>
  <sheetFormatPr defaultColWidth="9" defaultRowHeight="13.8"/>
  <cols>
    <col min="1" max="1" width="4" style="1" customWidth="1"/>
    <col min="2" max="2" width="6.60606060606061" style="1" customWidth="1"/>
    <col min="3" max="3" width="14.2575757575758" style="2" customWidth="1"/>
    <col min="4" max="4" width="4.68939393939394" style="1" customWidth="1"/>
    <col min="5" max="5" width="24" style="3" customWidth="1"/>
    <col min="6" max="6" width="6.96212121212121" style="1" customWidth="1"/>
    <col min="7" max="7" width="8.62878787878788" style="1" customWidth="1"/>
    <col min="8" max="8" width="12.1287878787879" style="4" customWidth="1"/>
    <col min="9" max="9" width="13.1287878787879" style="4" customWidth="1"/>
    <col min="10" max="10" width="10.8787878787879" style="4" customWidth="1"/>
    <col min="11" max="11" width="13.6287878787879" style="4" customWidth="1"/>
    <col min="12" max="12" width="13.25" style="4" customWidth="1"/>
    <col min="13" max="13" width="8.62878787878788" style="4" customWidth="1"/>
    <col min="14" max="14" width="13.5" style="4" customWidth="1"/>
    <col min="15" max="15" width="9.21969696969697" style="1" customWidth="1"/>
    <col min="16" max="16" width="18.2575757575758" style="3" customWidth="1"/>
    <col min="17" max="17" width="12.9015151515152" style="2" customWidth="1"/>
    <col min="18" max="18" width="6.90151515151515" style="1" customWidth="1"/>
    <col min="19" max="16384" width="9" style="1"/>
  </cols>
  <sheetData>
    <row r="1" s="1" customFormat="1" ht="24.6" spans="1:18">
      <c r="A1" s="5" t="s">
        <v>0</v>
      </c>
      <c r="B1" s="5"/>
      <c r="C1" s="5"/>
      <c r="D1" s="5"/>
      <c r="E1" s="36"/>
      <c r="F1" s="5"/>
      <c r="G1" s="37"/>
      <c r="H1" s="37"/>
      <c r="I1" s="37"/>
      <c r="J1" s="68"/>
      <c r="K1" s="68"/>
      <c r="L1" s="68"/>
      <c r="M1" s="68"/>
      <c r="N1" s="68"/>
      <c r="O1" s="68"/>
      <c r="P1" s="78"/>
      <c r="Q1" s="5"/>
      <c r="R1" s="5"/>
    </row>
    <row r="2" s="1" customFormat="1" ht="17.4" spans="1:18">
      <c r="A2" s="6" t="s">
        <v>1</v>
      </c>
      <c r="B2" s="6"/>
      <c r="C2" s="7"/>
      <c r="D2" s="7"/>
      <c r="E2" s="38"/>
      <c r="F2" s="6"/>
      <c r="G2" s="39"/>
      <c r="H2" s="39"/>
      <c r="I2" s="39"/>
      <c r="J2" s="39"/>
      <c r="K2" s="39"/>
      <c r="L2" s="39"/>
      <c r="M2" s="39"/>
      <c r="N2" s="39"/>
      <c r="O2" s="39"/>
      <c r="P2" s="79"/>
      <c r="Q2" s="7"/>
      <c r="R2" s="96"/>
    </row>
    <row r="3" s="1" customFormat="1" ht="21" customHeight="1" spans="1:18">
      <c r="A3" s="8" t="s">
        <v>2</v>
      </c>
      <c r="B3" s="9" t="s">
        <v>3</v>
      </c>
      <c r="C3" s="8" t="s">
        <v>4</v>
      </c>
      <c r="D3" s="8" t="s">
        <v>5</v>
      </c>
      <c r="E3" s="8" t="s">
        <v>6</v>
      </c>
      <c r="F3" s="8" t="s">
        <v>7</v>
      </c>
      <c r="G3" s="40" t="s">
        <v>8</v>
      </c>
      <c r="H3" s="40" t="s">
        <v>9</v>
      </c>
      <c r="I3" s="40"/>
      <c r="J3" s="40"/>
      <c r="K3" s="40"/>
      <c r="L3" s="40"/>
      <c r="M3" s="40"/>
      <c r="N3" s="40"/>
      <c r="O3" s="40"/>
      <c r="P3" s="69" t="s">
        <v>10</v>
      </c>
      <c r="Q3" s="11" t="s">
        <v>11</v>
      </c>
      <c r="R3" s="11" t="s">
        <v>12</v>
      </c>
    </row>
    <row r="4" s="1" customFormat="1" ht="19" customHeight="1" spans="1:18">
      <c r="A4" s="8"/>
      <c r="B4" s="9"/>
      <c r="C4" s="8"/>
      <c r="D4" s="8"/>
      <c r="E4" s="8"/>
      <c r="F4" s="8"/>
      <c r="G4" s="40"/>
      <c r="H4" s="40" t="s">
        <v>13</v>
      </c>
      <c r="I4" s="69" t="s">
        <v>14</v>
      </c>
      <c r="J4" s="69"/>
      <c r="K4" s="69"/>
      <c r="L4" s="69" t="s">
        <v>15</v>
      </c>
      <c r="M4" s="69" t="s">
        <v>16</v>
      </c>
      <c r="N4" s="80" t="s">
        <v>17</v>
      </c>
      <c r="O4" s="81" t="s">
        <v>18</v>
      </c>
      <c r="P4" s="69"/>
      <c r="Q4" s="11"/>
      <c r="R4" s="11"/>
    </row>
    <row r="5" s="1" customFormat="1" spans="1:18">
      <c r="A5" s="8"/>
      <c r="B5" s="9"/>
      <c r="C5" s="8"/>
      <c r="D5" s="8"/>
      <c r="E5" s="8"/>
      <c r="F5" s="8"/>
      <c r="G5" s="40"/>
      <c r="H5" s="40"/>
      <c r="I5" s="40" t="s">
        <v>19</v>
      </c>
      <c r="J5" s="69" t="s">
        <v>20</v>
      </c>
      <c r="K5" s="70" t="s">
        <v>21</v>
      </c>
      <c r="L5" s="69"/>
      <c r="M5" s="69"/>
      <c r="N5" s="82"/>
      <c r="O5" s="83"/>
      <c r="P5" s="69"/>
      <c r="Q5" s="11"/>
      <c r="R5" s="11"/>
    </row>
    <row r="6" s="1" customFormat="1" ht="20" customHeight="1" spans="1:18">
      <c r="A6" s="10"/>
      <c r="B6" s="10"/>
      <c r="C6" s="9"/>
      <c r="D6" s="10"/>
      <c r="E6" s="41"/>
      <c r="F6" s="8"/>
      <c r="G6" s="40"/>
      <c r="H6" s="42"/>
      <c r="I6" s="71"/>
      <c r="J6" s="45"/>
      <c r="K6" s="45"/>
      <c r="L6" s="45"/>
      <c r="M6" s="45"/>
      <c r="N6" s="45"/>
      <c r="O6" s="84"/>
      <c r="P6" s="85"/>
      <c r="Q6" s="97"/>
      <c r="R6" s="98"/>
    </row>
    <row r="7" s="1" customFormat="1" ht="26" customHeight="1" spans="1:18">
      <c r="A7" s="11" t="s">
        <v>22</v>
      </c>
      <c r="B7" s="11"/>
      <c r="C7" s="11"/>
      <c r="D7" s="11"/>
      <c r="E7" s="43"/>
      <c r="F7" s="44"/>
      <c r="G7" s="40"/>
      <c r="H7" s="45">
        <f>H8+H35+H43+H53+H56</f>
        <v>12542</v>
      </c>
      <c r="I7" s="45">
        <f t="shared" ref="H7:N7" si="0">I8+I35+I43+I53+I56</f>
        <v>9557</v>
      </c>
      <c r="J7" s="45">
        <f t="shared" si="0"/>
        <v>8622</v>
      </c>
      <c r="K7" s="45">
        <f t="shared" si="0"/>
        <v>935</v>
      </c>
      <c r="L7" s="45">
        <f t="shared" si="0"/>
        <v>2885</v>
      </c>
      <c r="M7" s="45">
        <f t="shared" si="0"/>
        <v>100</v>
      </c>
      <c r="N7" s="45">
        <f t="shared" si="0"/>
        <v>12393.313298</v>
      </c>
      <c r="O7" s="84">
        <f t="shared" ref="O7:O27" si="1">N7/H7</f>
        <v>0.988144896986127</v>
      </c>
      <c r="P7" s="85"/>
      <c r="Q7" s="99"/>
      <c r="R7" s="100"/>
    </row>
    <row r="8" s="1" customFormat="1" ht="21" customHeight="1" spans="1:18">
      <c r="A8" s="12" t="s">
        <v>23</v>
      </c>
      <c r="B8" s="13" t="s">
        <v>24</v>
      </c>
      <c r="C8" s="14"/>
      <c r="D8" s="15"/>
      <c r="E8" s="46"/>
      <c r="F8" s="47"/>
      <c r="G8" s="48"/>
      <c r="H8" s="49">
        <f t="shared" ref="H8:N8" si="2">H9+H27+H33</f>
        <v>8488.298804</v>
      </c>
      <c r="I8" s="49">
        <f t="shared" si="2"/>
        <v>5764.522835</v>
      </c>
      <c r="J8" s="49">
        <f t="shared" si="2"/>
        <v>5516.047496</v>
      </c>
      <c r="K8" s="49">
        <f t="shared" si="2"/>
        <v>248.475339</v>
      </c>
      <c r="L8" s="49">
        <f t="shared" si="2"/>
        <v>2623.775969</v>
      </c>
      <c r="M8" s="49">
        <f t="shared" si="2"/>
        <v>100</v>
      </c>
      <c r="N8" s="49">
        <f t="shared" si="2"/>
        <v>8382.697936</v>
      </c>
      <c r="O8" s="84">
        <f t="shared" si="1"/>
        <v>0.987559242383146</v>
      </c>
      <c r="P8" s="86"/>
      <c r="Q8" s="35"/>
      <c r="R8" s="101"/>
    </row>
    <row r="9" s="1" customFormat="1" ht="22" customHeight="1" spans="1:18">
      <c r="A9" s="16" t="s">
        <v>25</v>
      </c>
      <c r="B9" s="16"/>
      <c r="C9" s="9"/>
      <c r="D9" s="8"/>
      <c r="E9" s="41"/>
      <c r="F9" s="8"/>
      <c r="G9" s="40"/>
      <c r="H9" s="45">
        <f t="shared" ref="H9:N9" si="3">SUM(H10:H26)</f>
        <v>7148.819701</v>
      </c>
      <c r="I9" s="45">
        <f t="shared" si="3"/>
        <v>4485.043732</v>
      </c>
      <c r="J9" s="45">
        <f t="shared" si="3"/>
        <v>4236.568393</v>
      </c>
      <c r="K9" s="45">
        <f t="shared" si="3"/>
        <v>248.475339</v>
      </c>
      <c r="L9" s="45">
        <f t="shared" si="3"/>
        <v>2563.775969</v>
      </c>
      <c r="M9" s="45">
        <f t="shared" si="3"/>
        <v>100</v>
      </c>
      <c r="N9" s="45">
        <f t="shared" si="3"/>
        <v>7064.700308</v>
      </c>
      <c r="O9" s="84">
        <f t="shared" si="1"/>
        <v>0.988233107489306</v>
      </c>
      <c r="P9" s="85"/>
      <c r="Q9" s="17"/>
      <c r="R9" s="101"/>
    </row>
    <row r="10" s="1" customFormat="1" ht="49" customHeight="1" spans="1:18">
      <c r="A10" s="17">
        <v>1</v>
      </c>
      <c r="B10" s="17" t="s">
        <v>26</v>
      </c>
      <c r="C10" s="18" t="s">
        <v>27</v>
      </c>
      <c r="D10" s="17" t="s">
        <v>28</v>
      </c>
      <c r="E10" s="50" t="s">
        <v>29</v>
      </c>
      <c r="F10" s="17" t="s">
        <v>30</v>
      </c>
      <c r="G10" s="51">
        <v>1000</v>
      </c>
      <c r="H10" s="51">
        <f>I10+L10+M10</f>
        <v>928.12</v>
      </c>
      <c r="I10" s="51">
        <f>J10+K10</f>
        <v>928.12</v>
      </c>
      <c r="J10" s="51">
        <v>928.12</v>
      </c>
      <c r="K10" s="51">
        <v>0</v>
      </c>
      <c r="L10" s="51">
        <v>0</v>
      </c>
      <c r="M10" s="51">
        <v>0</v>
      </c>
      <c r="N10" s="87">
        <v>928.12</v>
      </c>
      <c r="O10" s="88">
        <f t="shared" si="1"/>
        <v>1</v>
      </c>
      <c r="P10" s="89" t="s">
        <v>31</v>
      </c>
      <c r="Q10" s="18" t="s">
        <v>32</v>
      </c>
      <c r="R10" s="11"/>
    </row>
    <row r="11" s="1" customFormat="1" ht="42" customHeight="1" spans="1:18">
      <c r="A11" s="17">
        <v>2</v>
      </c>
      <c r="B11" s="17" t="s">
        <v>26</v>
      </c>
      <c r="C11" s="17" t="s">
        <v>33</v>
      </c>
      <c r="D11" s="17" t="s">
        <v>28</v>
      </c>
      <c r="E11" s="50" t="s">
        <v>34</v>
      </c>
      <c r="F11" s="17" t="s">
        <v>30</v>
      </c>
      <c r="G11" s="51">
        <v>50</v>
      </c>
      <c r="H11" s="51">
        <f t="shared" ref="H11:H26" si="4">I11+L11+M11</f>
        <v>42.729</v>
      </c>
      <c r="I11" s="51">
        <f t="shared" ref="I11:I26" si="5">J11+K11</f>
        <v>42.729</v>
      </c>
      <c r="J11" s="51">
        <v>42.729</v>
      </c>
      <c r="K11" s="51">
        <v>0</v>
      </c>
      <c r="L11" s="51">
        <v>0</v>
      </c>
      <c r="M11" s="51">
        <v>0</v>
      </c>
      <c r="N11" s="51">
        <v>42.729</v>
      </c>
      <c r="O11" s="88">
        <f t="shared" si="1"/>
        <v>1</v>
      </c>
      <c r="P11" s="89" t="s">
        <v>35</v>
      </c>
      <c r="Q11" s="18" t="s">
        <v>32</v>
      </c>
      <c r="R11" s="11"/>
    </row>
    <row r="12" s="1" customFormat="1" ht="66" customHeight="1" spans="1:18">
      <c r="A12" s="17">
        <v>3</v>
      </c>
      <c r="B12" s="19" t="s">
        <v>36</v>
      </c>
      <c r="C12" s="20" t="s">
        <v>37</v>
      </c>
      <c r="D12" s="17" t="s">
        <v>28</v>
      </c>
      <c r="E12" s="50" t="s">
        <v>38</v>
      </c>
      <c r="F12" s="17" t="s">
        <v>39</v>
      </c>
      <c r="G12" s="51">
        <v>105</v>
      </c>
      <c r="H12" s="51">
        <f t="shared" si="4"/>
        <v>100</v>
      </c>
      <c r="I12" s="51">
        <f t="shared" si="5"/>
        <v>70</v>
      </c>
      <c r="J12" s="51">
        <v>70</v>
      </c>
      <c r="K12" s="51">
        <v>0</v>
      </c>
      <c r="L12" s="51">
        <v>30</v>
      </c>
      <c r="M12" s="51">
        <v>0</v>
      </c>
      <c r="N12" s="51">
        <v>100</v>
      </c>
      <c r="O12" s="88">
        <f t="shared" si="1"/>
        <v>1</v>
      </c>
      <c r="P12" s="90" t="s">
        <v>40</v>
      </c>
      <c r="Q12" s="17" t="s">
        <v>41</v>
      </c>
      <c r="R12" s="57"/>
    </row>
    <row r="13" s="1" customFormat="1" ht="60" customHeight="1" spans="1:18">
      <c r="A13" s="17">
        <v>4</v>
      </c>
      <c r="B13" s="17" t="s">
        <v>36</v>
      </c>
      <c r="C13" s="19" t="s">
        <v>42</v>
      </c>
      <c r="D13" s="17" t="s">
        <v>28</v>
      </c>
      <c r="E13" s="50" t="s">
        <v>43</v>
      </c>
      <c r="F13" s="17" t="s">
        <v>44</v>
      </c>
      <c r="G13" s="51">
        <v>288.92</v>
      </c>
      <c r="H13" s="51">
        <f t="shared" si="4"/>
        <v>260</v>
      </c>
      <c r="I13" s="51">
        <f t="shared" si="5"/>
        <v>200</v>
      </c>
      <c r="J13" s="51">
        <v>200</v>
      </c>
      <c r="K13" s="51">
        <v>0</v>
      </c>
      <c r="L13" s="51">
        <v>60</v>
      </c>
      <c r="M13" s="51">
        <v>0</v>
      </c>
      <c r="N13" s="51">
        <v>260</v>
      </c>
      <c r="O13" s="88">
        <f t="shared" si="1"/>
        <v>1</v>
      </c>
      <c r="P13" s="90" t="s">
        <v>45</v>
      </c>
      <c r="Q13" s="17" t="s">
        <v>46</v>
      </c>
      <c r="R13" s="57"/>
    </row>
    <row r="14" s="1" customFormat="1" ht="70" customHeight="1" spans="1:18">
      <c r="A14" s="17">
        <v>5</v>
      </c>
      <c r="B14" s="17" t="s">
        <v>36</v>
      </c>
      <c r="C14" s="17" t="s">
        <v>47</v>
      </c>
      <c r="D14" s="17" t="s">
        <v>28</v>
      </c>
      <c r="E14" s="50" t="s">
        <v>48</v>
      </c>
      <c r="F14" s="17" t="s">
        <v>49</v>
      </c>
      <c r="G14" s="51">
        <v>334.15</v>
      </c>
      <c r="H14" s="51">
        <f t="shared" si="4"/>
        <v>300</v>
      </c>
      <c r="I14" s="51">
        <f t="shared" si="5"/>
        <v>240</v>
      </c>
      <c r="J14" s="51">
        <v>240</v>
      </c>
      <c r="K14" s="51">
        <v>0</v>
      </c>
      <c r="L14" s="51">
        <v>60</v>
      </c>
      <c r="M14" s="51">
        <v>0</v>
      </c>
      <c r="N14" s="51">
        <v>300</v>
      </c>
      <c r="O14" s="88">
        <f t="shared" si="1"/>
        <v>1</v>
      </c>
      <c r="P14" s="91" t="s">
        <v>50</v>
      </c>
      <c r="Q14" s="17" t="s">
        <v>51</v>
      </c>
      <c r="R14" s="57"/>
    </row>
    <row r="15" s="1" customFormat="1" ht="66" customHeight="1" spans="1:18">
      <c r="A15" s="17">
        <v>6</v>
      </c>
      <c r="B15" s="17" t="s">
        <v>52</v>
      </c>
      <c r="C15" s="17" t="s">
        <v>53</v>
      </c>
      <c r="D15" s="17" t="s">
        <v>28</v>
      </c>
      <c r="E15" s="50" t="s">
        <v>54</v>
      </c>
      <c r="F15" s="17" t="s">
        <v>55</v>
      </c>
      <c r="G15" s="51">
        <v>100</v>
      </c>
      <c r="H15" s="51">
        <f t="shared" si="4"/>
        <v>100</v>
      </c>
      <c r="I15" s="51">
        <f t="shared" si="5"/>
        <v>70</v>
      </c>
      <c r="J15" s="51">
        <v>70</v>
      </c>
      <c r="K15" s="51">
        <v>0</v>
      </c>
      <c r="L15" s="51">
        <v>30</v>
      </c>
      <c r="M15" s="51">
        <v>0</v>
      </c>
      <c r="N15" s="51">
        <v>100</v>
      </c>
      <c r="O15" s="88">
        <f t="shared" si="1"/>
        <v>1</v>
      </c>
      <c r="P15" s="90" t="s">
        <v>45</v>
      </c>
      <c r="Q15" s="17" t="s">
        <v>56</v>
      </c>
      <c r="R15" s="57"/>
    </row>
    <row r="16" s="1" customFormat="1" ht="78" customHeight="1" spans="1:18">
      <c r="A16" s="17">
        <v>7</v>
      </c>
      <c r="B16" s="17" t="s">
        <v>52</v>
      </c>
      <c r="C16" s="17" t="s">
        <v>57</v>
      </c>
      <c r="D16" s="21" t="s">
        <v>28</v>
      </c>
      <c r="E16" s="50" t="s">
        <v>58</v>
      </c>
      <c r="F16" s="17" t="s">
        <v>59</v>
      </c>
      <c r="G16" s="51">
        <v>223</v>
      </c>
      <c r="H16" s="51">
        <f t="shared" si="4"/>
        <v>200</v>
      </c>
      <c r="I16" s="51">
        <f t="shared" si="5"/>
        <v>170</v>
      </c>
      <c r="J16" s="51">
        <v>170</v>
      </c>
      <c r="K16" s="51">
        <v>0</v>
      </c>
      <c r="L16" s="51">
        <v>30</v>
      </c>
      <c r="M16" s="51">
        <v>0</v>
      </c>
      <c r="N16" s="51">
        <v>200</v>
      </c>
      <c r="O16" s="88">
        <f t="shared" si="1"/>
        <v>1</v>
      </c>
      <c r="P16" s="90" t="s">
        <v>45</v>
      </c>
      <c r="Q16" s="17" t="s">
        <v>60</v>
      </c>
      <c r="R16" s="57"/>
    </row>
    <row r="17" s="1" customFormat="1" ht="46" customHeight="1" spans="1:18">
      <c r="A17" s="17">
        <v>8</v>
      </c>
      <c r="B17" s="17" t="s">
        <v>36</v>
      </c>
      <c r="C17" s="20" t="s">
        <v>61</v>
      </c>
      <c r="D17" s="22" t="s">
        <v>28</v>
      </c>
      <c r="E17" s="52" t="s">
        <v>62</v>
      </c>
      <c r="F17" s="17" t="s">
        <v>63</v>
      </c>
      <c r="G17" s="51">
        <v>208.67</v>
      </c>
      <c r="H17" s="51">
        <f t="shared" si="4"/>
        <v>200</v>
      </c>
      <c r="I17" s="51">
        <f t="shared" si="5"/>
        <v>170</v>
      </c>
      <c r="J17" s="51">
        <v>170</v>
      </c>
      <c r="K17" s="51">
        <v>0</v>
      </c>
      <c r="L17" s="51">
        <v>30</v>
      </c>
      <c r="M17" s="51">
        <v>0</v>
      </c>
      <c r="N17" s="51">
        <v>200</v>
      </c>
      <c r="O17" s="88">
        <f t="shared" si="1"/>
        <v>1</v>
      </c>
      <c r="P17" s="91" t="s">
        <v>64</v>
      </c>
      <c r="Q17" s="20" t="s">
        <v>65</v>
      </c>
      <c r="R17" s="57"/>
    </row>
    <row r="18" s="1" customFormat="1" ht="81" customHeight="1" spans="1:18">
      <c r="A18" s="17">
        <v>9</v>
      </c>
      <c r="B18" s="19" t="s">
        <v>36</v>
      </c>
      <c r="C18" s="17" t="s">
        <v>66</v>
      </c>
      <c r="D18" s="21" t="s">
        <v>28</v>
      </c>
      <c r="E18" s="50" t="s">
        <v>67</v>
      </c>
      <c r="F18" s="53" t="s">
        <v>68</v>
      </c>
      <c r="G18" s="54">
        <v>2938.61</v>
      </c>
      <c r="H18" s="51">
        <f t="shared" si="4"/>
        <v>2094.5</v>
      </c>
      <c r="I18" s="51">
        <f t="shared" si="5"/>
        <v>2094.5</v>
      </c>
      <c r="J18" s="72">
        <v>2094.5</v>
      </c>
      <c r="K18" s="51">
        <v>0</v>
      </c>
      <c r="L18" s="51">
        <v>0</v>
      </c>
      <c r="M18" s="51">
        <v>0</v>
      </c>
      <c r="N18" s="57">
        <v>2032.0206</v>
      </c>
      <c r="O18" s="88">
        <f t="shared" si="1"/>
        <v>0.970169777989974</v>
      </c>
      <c r="P18" s="90" t="s">
        <v>69</v>
      </c>
      <c r="Q18" s="17" t="s">
        <v>70</v>
      </c>
      <c r="R18" s="57"/>
    </row>
    <row r="19" s="1" customFormat="1" ht="42" customHeight="1" spans="1:18">
      <c r="A19" s="17">
        <v>10</v>
      </c>
      <c r="B19" s="19" t="s">
        <v>36</v>
      </c>
      <c r="C19" s="17" t="s">
        <v>71</v>
      </c>
      <c r="D19" s="21" t="s">
        <v>28</v>
      </c>
      <c r="E19" s="50" t="s">
        <v>72</v>
      </c>
      <c r="F19" s="17" t="s">
        <v>68</v>
      </c>
      <c r="G19" s="54">
        <v>4700</v>
      </c>
      <c r="H19" s="51">
        <f t="shared" si="4"/>
        <v>1493</v>
      </c>
      <c r="I19" s="51">
        <f t="shared" si="5"/>
        <v>223</v>
      </c>
      <c r="J19" s="51">
        <v>223</v>
      </c>
      <c r="K19" s="51">
        <v>0</v>
      </c>
      <c r="L19" s="51">
        <v>1270</v>
      </c>
      <c r="M19" s="51">
        <v>0</v>
      </c>
      <c r="N19" s="51">
        <v>1493</v>
      </c>
      <c r="O19" s="88">
        <f t="shared" si="1"/>
        <v>1</v>
      </c>
      <c r="P19" s="90" t="s">
        <v>73</v>
      </c>
      <c r="Q19" s="17" t="s">
        <v>70</v>
      </c>
      <c r="R19" s="102"/>
    </row>
    <row r="20" s="1" customFormat="1" ht="42" customHeight="1" spans="1:18">
      <c r="A20" s="17">
        <v>11</v>
      </c>
      <c r="B20" s="17" t="s">
        <v>74</v>
      </c>
      <c r="C20" s="19" t="s">
        <v>75</v>
      </c>
      <c r="D20" s="17" t="s">
        <v>28</v>
      </c>
      <c r="E20" s="50" t="s">
        <v>76</v>
      </c>
      <c r="F20" s="17" t="s">
        <v>39</v>
      </c>
      <c r="G20" s="17">
        <v>32.58</v>
      </c>
      <c r="H20" s="51">
        <f t="shared" si="4"/>
        <v>28.219393</v>
      </c>
      <c r="I20" s="51">
        <f t="shared" si="5"/>
        <v>28.219393</v>
      </c>
      <c r="J20" s="57">
        <v>28.219393</v>
      </c>
      <c r="K20" s="51">
        <v>0</v>
      </c>
      <c r="L20" s="51">
        <v>0</v>
      </c>
      <c r="M20" s="51">
        <v>0</v>
      </c>
      <c r="N20" s="51">
        <v>27.3812</v>
      </c>
      <c r="O20" s="88">
        <f t="shared" si="1"/>
        <v>0.970297270391323</v>
      </c>
      <c r="P20" s="90" t="s">
        <v>77</v>
      </c>
      <c r="Q20" s="17" t="s">
        <v>78</v>
      </c>
      <c r="R20" s="103"/>
    </row>
    <row r="21" s="1" customFormat="1" ht="88" customHeight="1" spans="1:18">
      <c r="A21" s="17">
        <v>12</v>
      </c>
      <c r="B21" s="17" t="s">
        <v>36</v>
      </c>
      <c r="C21" s="19" t="s">
        <v>79</v>
      </c>
      <c r="D21" s="17" t="s">
        <v>28</v>
      </c>
      <c r="E21" s="50" t="s">
        <v>80</v>
      </c>
      <c r="F21" s="17" t="s">
        <v>81</v>
      </c>
      <c r="G21" s="51">
        <v>377</v>
      </c>
      <c r="H21" s="51">
        <f t="shared" si="4"/>
        <v>340</v>
      </c>
      <c r="I21" s="51">
        <f t="shared" si="5"/>
        <v>0</v>
      </c>
      <c r="J21" s="51">
        <v>0</v>
      </c>
      <c r="K21" s="51">
        <v>0</v>
      </c>
      <c r="L21" s="51">
        <v>340</v>
      </c>
      <c r="M21" s="51">
        <v>0</v>
      </c>
      <c r="N21" s="51">
        <v>329.8</v>
      </c>
      <c r="O21" s="88">
        <f t="shared" si="1"/>
        <v>0.97</v>
      </c>
      <c r="P21" s="90" t="s">
        <v>45</v>
      </c>
      <c r="Q21" s="17"/>
      <c r="R21" s="102"/>
    </row>
    <row r="22" s="1" customFormat="1" ht="60" customHeight="1" spans="1:18">
      <c r="A22" s="17">
        <v>13</v>
      </c>
      <c r="B22" s="19" t="s">
        <v>82</v>
      </c>
      <c r="C22" s="19" t="s">
        <v>83</v>
      </c>
      <c r="D22" s="21" t="s">
        <v>28</v>
      </c>
      <c r="E22" s="50" t="s">
        <v>84</v>
      </c>
      <c r="F22" s="21" t="s">
        <v>85</v>
      </c>
      <c r="G22" s="51">
        <v>350</v>
      </c>
      <c r="H22" s="51">
        <f t="shared" si="4"/>
        <v>315</v>
      </c>
      <c r="I22" s="51">
        <f t="shared" si="5"/>
        <v>0</v>
      </c>
      <c r="J22" s="51">
        <v>0</v>
      </c>
      <c r="K22" s="51">
        <v>0</v>
      </c>
      <c r="L22" s="51">
        <v>315</v>
      </c>
      <c r="M22" s="51">
        <v>0</v>
      </c>
      <c r="N22" s="51">
        <v>305.55</v>
      </c>
      <c r="O22" s="88">
        <f t="shared" si="1"/>
        <v>0.97</v>
      </c>
      <c r="P22" s="90" t="s">
        <v>45</v>
      </c>
      <c r="Q22" s="17" t="s">
        <v>86</v>
      </c>
      <c r="R22" s="102"/>
    </row>
    <row r="23" s="1" customFormat="1" ht="66" customHeight="1" spans="1:18">
      <c r="A23" s="17">
        <v>14</v>
      </c>
      <c r="B23" s="17" t="s">
        <v>87</v>
      </c>
      <c r="C23" s="19" t="s">
        <v>88</v>
      </c>
      <c r="D23" s="17" t="s">
        <v>28</v>
      </c>
      <c r="E23" s="52" t="s">
        <v>89</v>
      </c>
      <c r="F23" s="17" t="s">
        <v>44</v>
      </c>
      <c r="G23" s="51">
        <v>45</v>
      </c>
      <c r="H23" s="51">
        <f t="shared" si="4"/>
        <v>38.775969</v>
      </c>
      <c r="I23" s="51">
        <f t="shared" si="5"/>
        <v>0</v>
      </c>
      <c r="J23" s="51">
        <v>0</v>
      </c>
      <c r="K23" s="51">
        <v>0</v>
      </c>
      <c r="L23" s="51">
        <v>38.775969</v>
      </c>
      <c r="M23" s="51">
        <v>0</v>
      </c>
      <c r="N23" s="51">
        <v>37.624169</v>
      </c>
      <c r="O23" s="88">
        <f t="shared" si="1"/>
        <v>0.970296035670959</v>
      </c>
      <c r="P23" s="92" t="s">
        <v>90</v>
      </c>
      <c r="Q23" s="17" t="s">
        <v>91</v>
      </c>
      <c r="R23" s="102"/>
    </row>
    <row r="24" s="1" customFormat="1" ht="136" customHeight="1" spans="1:18">
      <c r="A24" s="17">
        <v>15</v>
      </c>
      <c r="B24" s="17" t="s">
        <v>92</v>
      </c>
      <c r="C24" s="19" t="s">
        <v>93</v>
      </c>
      <c r="D24" s="17" t="s">
        <v>28</v>
      </c>
      <c r="E24" s="50" t="s">
        <v>94</v>
      </c>
      <c r="F24" s="17" t="s">
        <v>95</v>
      </c>
      <c r="G24" s="51">
        <v>789.03</v>
      </c>
      <c r="H24" s="51">
        <f t="shared" si="4"/>
        <v>360</v>
      </c>
      <c r="I24" s="51">
        <f t="shared" si="5"/>
        <v>0</v>
      </c>
      <c r="J24" s="51">
        <v>0</v>
      </c>
      <c r="K24" s="51">
        <v>0</v>
      </c>
      <c r="L24" s="51">
        <v>360</v>
      </c>
      <c r="M24" s="51">
        <v>0</v>
      </c>
      <c r="N24" s="51">
        <v>360</v>
      </c>
      <c r="O24" s="88">
        <f t="shared" si="1"/>
        <v>1</v>
      </c>
      <c r="P24" s="90" t="s">
        <v>45</v>
      </c>
      <c r="Q24" s="17" t="s">
        <v>96</v>
      </c>
      <c r="R24" s="102"/>
    </row>
    <row r="25" s="1" customFormat="1" ht="120" customHeight="1" spans="1:18">
      <c r="A25" s="17">
        <v>16</v>
      </c>
      <c r="B25" s="17" t="s">
        <v>36</v>
      </c>
      <c r="C25" s="17" t="s">
        <v>97</v>
      </c>
      <c r="D25" s="17" t="s">
        <v>28</v>
      </c>
      <c r="E25" s="50" t="s">
        <v>98</v>
      </c>
      <c r="F25" s="17" t="s">
        <v>99</v>
      </c>
      <c r="G25" s="51">
        <v>100</v>
      </c>
      <c r="H25" s="51">
        <f t="shared" si="4"/>
        <v>100</v>
      </c>
      <c r="I25" s="51">
        <f t="shared" si="5"/>
        <v>0</v>
      </c>
      <c r="J25" s="51">
        <v>0</v>
      </c>
      <c r="K25" s="51">
        <v>0</v>
      </c>
      <c r="L25" s="51">
        <v>0</v>
      </c>
      <c r="M25" s="51">
        <v>100</v>
      </c>
      <c r="N25" s="51">
        <v>100</v>
      </c>
      <c r="O25" s="88">
        <f t="shared" si="1"/>
        <v>1</v>
      </c>
      <c r="P25" s="90" t="s">
        <v>100</v>
      </c>
      <c r="Q25" s="17"/>
      <c r="R25" s="102"/>
    </row>
    <row r="26" s="1" customFormat="1" ht="45" customHeight="1" spans="1:18">
      <c r="A26" s="17">
        <v>17</v>
      </c>
      <c r="B26" s="17" t="s">
        <v>36</v>
      </c>
      <c r="C26" s="17" t="s">
        <v>101</v>
      </c>
      <c r="D26" s="17" t="s">
        <v>28</v>
      </c>
      <c r="E26" s="50" t="s">
        <v>102</v>
      </c>
      <c r="F26" s="17" t="s">
        <v>103</v>
      </c>
      <c r="G26" s="51">
        <v>383.77</v>
      </c>
      <c r="H26" s="51">
        <f t="shared" si="4"/>
        <v>248.475339</v>
      </c>
      <c r="I26" s="51">
        <f t="shared" si="5"/>
        <v>248.475339</v>
      </c>
      <c r="J26" s="51">
        <v>0</v>
      </c>
      <c r="K26" s="51">
        <v>248.475339</v>
      </c>
      <c r="L26" s="51">
        <v>0</v>
      </c>
      <c r="M26" s="51">
        <v>0</v>
      </c>
      <c r="N26" s="51">
        <v>248.475339</v>
      </c>
      <c r="O26" s="88">
        <f t="shared" si="1"/>
        <v>1</v>
      </c>
      <c r="P26" s="90" t="s">
        <v>104</v>
      </c>
      <c r="Q26" s="17"/>
      <c r="R26" s="102"/>
    </row>
    <row r="27" s="1" customFormat="1" ht="29" customHeight="1" spans="1:18">
      <c r="A27" s="16" t="s">
        <v>105</v>
      </c>
      <c r="B27" s="16"/>
      <c r="C27" s="9"/>
      <c r="D27" s="16"/>
      <c r="E27" s="55"/>
      <c r="F27" s="11"/>
      <c r="G27" s="40">
        <v>1804.59</v>
      </c>
      <c r="H27" s="40">
        <f t="shared" ref="H27:N27" si="6">SUM(H28:H32)</f>
        <v>1167</v>
      </c>
      <c r="I27" s="40">
        <f t="shared" si="6"/>
        <v>1107</v>
      </c>
      <c r="J27" s="40">
        <f t="shared" si="6"/>
        <v>1107</v>
      </c>
      <c r="K27" s="40">
        <f t="shared" si="6"/>
        <v>0</v>
      </c>
      <c r="L27" s="40">
        <f t="shared" si="6"/>
        <v>60</v>
      </c>
      <c r="M27" s="40">
        <f t="shared" si="6"/>
        <v>0</v>
      </c>
      <c r="N27" s="40">
        <f t="shared" si="6"/>
        <v>1145.518525</v>
      </c>
      <c r="O27" s="88">
        <f t="shared" si="1"/>
        <v>0.981592566409597</v>
      </c>
      <c r="P27" s="93"/>
      <c r="Q27" s="8"/>
      <c r="R27" s="11"/>
    </row>
    <row r="28" s="1" customFormat="1" ht="78" customHeight="1" spans="1:18">
      <c r="A28" s="17">
        <v>18</v>
      </c>
      <c r="B28" s="17" t="s">
        <v>106</v>
      </c>
      <c r="C28" s="19" t="s">
        <v>107</v>
      </c>
      <c r="D28" s="21" t="s">
        <v>28</v>
      </c>
      <c r="E28" s="50" t="s">
        <v>108</v>
      </c>
      <c r="F28" s="17" t="s">
        <v>109</v>
      </c>
      <c r="G28" s="51">
        <v>220</v>
      </c>
      <c r="H28" s="51">
        <f>I28+L28+M28</f>
        <v>200</v>
      </c>
      <c r="I28" s="51">
        <f>J28+K28</f>
        <v>170</v>
      </c>
      <c r="J28" s="51">
        <v>170</v>
      </c>
      <c r="K28" s="51">
        <v>0</v>
      </c>
      <c r="L28" s="51">
        <v>30</v>
      </c>
      <c r="M28" s="51">
        <v>0</v>
      </c>
      <c r="N28" s="51">
        <v>200</v>
      </c>
      <c r="O28" s="88">
        <f t="shared" ref="O27:O39" si="7">N28/H28</f>
        <v>1</v>
      </c>
      <c r="P28" s="90" t="s">
        <v>45</v>
      </c>
      <c r="Q28" s="17" t="s">
        <v>110</v>
      </c>
      <c r="R28" s="17"/>
    </row>
    <row r="29" s="1" customFormat="1" ht="50" customHeight="1" spans="1:18">
      <c r="A29" s="17">
        <v>19</v>
      </c>
      <c r="B29" s="17" t="s">
        <v>106</v>
      </c>
      <c r="C29" s="19" t="s">
        <v>111</v>
      </c>
      <c r="D29" s="17" t="s">
        <v>28</v>
      </c>
      <c r="E29" s="50" t="s">
        <v>112</v>
      </c>
      <c r="F29" s="17" t="s">
        <v>113</v>
      </c>
      <c r="G29" s="51">
        <v>160</v>
      </c>
      <c r="H29" s="51">
        <f>I29+L29+M29</f>
        <v>100</v>
      </c>
      <c r="I29" s="51">
        <f>J29+K29</f>
        <v>70</v>
      </c>
      <c r="J29" s="51">
        <v>70</v>
      </c>
      <c r="K29" s="51">
        <v>0</v>
      </c>
      <c r="L29" s="51">
        <v>30</v>
      </c>
      <c r="M29" s="51">
        <v>0</v>
      </c>
      <c r="N29" s="51">
        <v>100</v>
      </c>
      <c r="O29" s="88">
        <f t="shared" si="7"/>
        <v>1</v>
      </c>
      <c r="P29" s="90" t="s">
        <v>114</v>
      </c>
      <c r="Q29" s="17" t="s">
        <v>78</v>
      </c>
      <c r="R29" s="51"/>
    </row>
    <row r="30" s="1" customFormat="1" ht="57" customHeight="1" spans="1:18">
      <c r="A30" s="17">
        <v>20</v>
      </c>
      <c r="B30" s="23" t="s">
        <v>106</v>
      </c>
      <c r="C30" s="17" t="s">
        <v>115</v>
      </c>
      <c r="D30" s="17" t="s">
        <v>28</v>
      </c>
      <c r="E30" s="50" t="s">
        <v>116</v>
      </c>
      <c r="F30" s="17" t="s">
        <v>117</v>
      </c>
      <c r="G30" s="51">
        <v>735.71</v>
      </c>
      <c r="H30" s="51">
        <f>I30+L30+M30</f>
        <v>660</v>
      </c>
      <c r="I30" s="51">
        <f>J30+K30</f>
        <v>660</v>
      </c>
      <c r="J30" s="73">
        <v>660</v>
      </c>
      <c r="K30" s="51">
        <v>0</v>
      </c>
      <c r="L30" s="51">
        <v>0</v>
      </c>
      <c r="M30" s="51">
        <v>0</v>
      </c>
      <c r="N30" s="51">
        <v>644</v>
      </c>
      <c r="O30" s="88">
        <f t="shared" si="7"/>
        <v>0.975757575757576</v>
      </c>
      <c r="P30" s="90" t="s">
        <v>45</v>
      </c>
      <c r="Q30" s="17" t="s">
        <v>118</v>
      </c>
      <c r="R30" s="51"/>
    </row>
    <row r="31" s="1" customFormat="1" ht="65" customHeight="1" spans="1:18">
      <c r="A31" s="17">
        <v>21</v>
      </c>
      <c r="B31" s="17" t="s">
        <v>119</v>
      </c>
      <c r="C31" s="17" t="s">
        <v>120</v>
      </c>
      <c r="D31" s="17" t="s">
        <v>28</v>
      </c>
      <c r="E31" s="50" t="s">
        <v>121</v>
      </c>
      <c r="F31" s="21" t="s">
        <v>81</v>
      </c>
      <c r="G31" s="51">
        <v>200</v>
      </c>
      <c r="H31" s="51">
        <f>I31+L31+M31</f>
        <v>185</v>
      </c>
      <c r="I31" s="51">
        <f>J31+K31</f>
        <v>185</v>
      </c>
      <c r="J31" s="74">
        <v>185</v>
      </c>
      <c r="K31" s="51">
        <v>0</v>
      </c>
      <c r="L31" s="51">
        <v>0</v>
      </c>
      <c r="M31" s="51">
        <v>0</v>
      </c>
      <c r="N31" s="87">
        <v>179.518525</v>
      </c>
      <c r="O31" s="88">
        <f t="shared" si="7"/>
        <v>0.970370405405405</v>
      </c>
      <c r="P31" s="90" t="s">
        <v>122</v>
      </c>
      <c r="Q31" s="17" t="s">
        <v>123</v>
      </c>
      <c r="R31" s="104"/>
    </row>
    <row r="32" s="1" customFormat="1" ht="60" customHeight="1" spans="1:18">
      <c r="A32" s="17">
        <v>22</v>
      </c>
      <c r="B32" s="17" t="s">
        <v>106</v>
      </c>
      <c r="C32" s="17" t="s">
        <v>124</v>
      </c>
      <c r="D32" s="17" t="s">
        <v>125</v>
      </c>
      <c r="E32" s="50" t="s">
        <v>126</v>
      </c>
      <c r="F32" s="17" t="s">
        <v>127</v>
      </c>
      <c r="G32" s="21">
        <v>488.88</v>
      </c>
      <c r="H32" s="51">
        <f>I32+L32+M32</f>
        <v>22</v>
      </c>
      <c r="I32" s="51">
        <f>J32+K32</f>
        <v>22</v>
      </c>
      <c r="J32" s="73">
        <v>22</v>
      </c>
      <c r="K32" s="51">
        <v>0</v>
      </c>
      <c r="L32" s="51">
        <v>0</v>
      </c>
      <c r="M32" s="51">
        <v>0</v>
      </c>
      <c r="N32" s="51">
        <v>22</v>
      </c>
      <c r="O32" s="88">
        <f t="shared" si="7"/>
        <v>1</v>
      </c>
      <c r="P32" s="90" t="s">
        <v>128</v>
      </c>
      <c r="Q32" s="17" t="s">
        <v>91</v>
      </c>
      <c r="R32" s="105"/>
    </row>
    <row r="33" s="1" customFormat="1" ht="32" customHeight="1" spans="1:18">
      <c r="A33" s="24" t="s">
        <v>129</v>
      </c>
      <c r="B33" s="25"/>
      <c r="C33" s="26"/>
      <c r="D33" s="27"/>
      <c r="E33" s="56"/>
      <c r="F33" s="11"/>
      <c r="G33" s="45"/>
      <c r="H33" s="40">
        <f t="shared" ref="H33:M33" si="8">H34</f>
        <v>172.479103</v>
      </c>
      <c r="I33" s="40">
        <f t="shared" si="8"/>
        <v>172.479103</v>
      </c>
      <c r="J33" s="40">
        <f t="shared" si="8"/>
        <v>172.479103</v>
      </c>
      <c r="K33" s="40">
        <f t="shared" si="8"/>
        <v>0</v>
      </c>
      <c r="L33" s="40">
        <f t="shared" si="8"/>
        <v>0</v>
      </c>
      <c r="M33" s="40">
        <f t="shared" si="8"/>
        <v>0</v>
      </c>
      <c r="N33" s="40">
        <f>SUM(N34)</f>
        <v>172.479103</v>
      </c>
      <c r="O33" s="88">
        <f t="shared" si="7"/>
        <v>1</v>
      </c>
      <c r="P33" s="93"/>
      <c r="Q33" s="8"/>
      <c r="R33" s="11"/>
    </row>
    <row r="34" s="1" customFormat="1" ht="46" customHeight="1" spans="1:18">
      <c r="A34" s="28">
        <v>23</v>
      </c>
      <c r="B34" s="17" t="s">
        <v>130</v>
      </c>
      <c r="C34" s="17" t="s">
        <v>131</v>
      </c>
      <c r="D34" s="17" t="s">
        <v>28</v>
      </c>
      <c r="E34" s="50" t="s">
        <v>132</v>
      </c>
      <c r="F34" s="28" t="s">
        <v>30</v>
      </c>
      <c r="G34" s="57">
        <v>210</v>
      </c>
      <c r="H34" s="57">
        <f>I34+L34+M34</f>
        <v>172.479103</v>
      </c>
      <c r="I34" s="57">
        <f>J34+K34</f>
        <v>172.479103</v>
      </c>
      <c r="J34" s="57">
        <v>172.479103</v>
      </c>
      <c r="K34" s="57">
        <v>0</v>
      </c>
      <c r="L34" s="57">
        <v>0</v>
      </c>
      <c r="M34" s="57">
        <v>0</v>
      </c>
      <c r="N34" s="57">
        <v>172.479103</v>
      </c>
      <c r="O34" s="88">
        <f t="shared" si="7"/>
        <v>1</v>
      </c>
      <c r="P34" s="94" t="s">
        <v>133</v>
      </c>
      <c r="Q34" s="106" t="s">
        <v>32</v>
      </c>
      <c r="R34" s="104"/>
    </row>
    <row r="35" s="1" customFormat="1" ht="25" customHeight="1" spans="1:18">
      <c r="A35" s="11" t="s">
        <v>134</v>
      </c>
      <c r="B35" s="29" t="s">
        <v>135</v>
      </c>
      <c r="C35" s="30"/>
      <c r="D35" s="31"/>
      <c r="E35" s="58"/>
      <c r="F35" s="11"/>
      <c r="G35" s="45"/>
      <c r="H35" s="40">
        <f t="shared" ref="H35:N35" si="9">H36+H41</f>
        <v>1106.179045</v>
      </c>
      <c r="I35" s="40">
        <f t="shared" si="9"/>
        <v>844.955014</v>
      </c>
      <c r="J35" s="40">
        <f t="shared" si="9"/>
        <v>647.636274</v>
      </c>
      <c r="K35" s="40">
        <f t="shared" si="9"/>
        <v>197.31874</v>
      </c>
      <c r="L35" s="40">
        <f t="shared" si="9"/>
        <v>261.224031</v>
      </c>
      <c r="M35" s="40">
        <f t="shared" si="9"/>
        <v>0</v>
      </c>
      <c r="N35" s="40">
        <f t="shared" si="9"/>
        <v>1106.179045</v>
      </c>
      <c r="O35" s="88">
        <f t="shared" si="7"/>
        <v>1</v>
      </c>
      <c r="P35" s="95"/>
      <c r="Q35" s="8"/>
      <c r="R35" s="11"/>
    </row>
    <row r="36" s="1" customFormat="1" ht="26" customHeight="1" spans="1:18">
      <c r="A36" s="32" t="s">
        <v>136</v>
      </c>
      <c r="B36" s="32"/>
      <c r="C36" s="8"/>
      <c r="D36" s="8"/>
      <c r="E36" s="59"/>
      <c r="F36" s="11"/>
      <c r="G36" s="45"/>
      <c r="H36" s="40">
        <f t="shared" ref="H36:N36" si="10">SUM(H37:H40)</f>
        <v>540.593627</v>
      </c>
      <c r="I36" s="40">
        <f t="shared" si="10"/>
        <v>279.369596</v>
      </c>
      <c r="J36" s="40">
        <f t="shared" si="10"/>
        <v>187.636274</v>
      </c>
      <c r="K36" s="40">
        <f t="shared" si="10"/>
        <v>91.733322</v>
      </c>
      <c r="L36" s="40">
        <f t="shared" si="10"/>
        <v>261.224031</v>
      </c>
      <c r="M36" s="40">
        <f t="shared" si="10"/>
        <v>0</v>
      </c>
      <c r="N36" s="40">
        <f t="shared" si="10"/>
        <v>540.593627</v>
      </c>
      <c r="O36" s="88">
        <f t="shared" si="7"/>
        <v>1</v>
      </c>
      <c r="P36" s="95"/>
      <c r="Q36" s="8"/>
      <c r="R36" s="11"/>
    </row>
    <row r="37" s="1" customFormat="1" ht="44" customHeight="1" spans="1:18">
      <c r="A37" s="28">
        <v>24</v>
      </c>
      <c r="B37" s="17" t="s">
        <v>137</v>
      </c>
      <c r="C37" s="17" t="s">
        <v>138</v>
      </c>
      <c r="D37" s="17" t="s">
        <v>28</v>
      </c>
      <c r="E37" s="50" t="s">
        <v>139</v>
      </c>
      <c r="F37" s="17" t="s">
        <v>30</v>
      </c>
      <c r="G37" s="51">
        <v>30</v>
      </c>
      <c r="H37" s="51">
        <f>I37+L37+M37</f>
        <v>82.054886</v>
      </c>
      <c r="I37" s="51">
        <f>J37+K37</f>
        <v>77.054886</v>
      </c>
      <c r="J37" s="75">
        <v>53.034886</v>
      </c>
      <c r="K37" s="40">
        <v>24.02</v>
      </c>
      <c r="L37" s="51">
        <v>5</v>
      </c>
      <c r="M37" s="51">
        <v>0</v>
      </c>
      <c r="N37" s="51">
        <v>82.054886</v>
      </c>
      <c r="O37" s="88">
        <f t="shared" si="7"/>
        <v>1</v>
      </c>
      <c r="P37" s="90" t="s">
        <v>140</v>
      </c>
      <c r="Q37" s="106" t="s">
        <v>32</v>
      </c>
      <c r="R37" s="28"/>
    </row>
    <row r="38" s="1" customFormat="1" ht="58" customHeight="1" spans="1:18">
      <c r="A38" s="28">
        <v>25</v>
      </c>
      <c r="B38" s="17" t="s">
        <v>141</v>
      </c>
      <c r="C38" s="18" t="s">
        <v>142</v>
      </c>
      <c r="D38" s="17" t="s">
        <v>28</v>
      </c>
      <c r="E38" s="50" t="s">
        <v>143</v>
      </c>
      <c r="F38" s="17" t="s">
        <v>30</v>
      </c>
      <c r="G38" s="51">
        <v>100</v>
      </c>
      <c r="H38" s="51">
        <f>I38+L38+M38</f>
        <v>94.138741</v>
      </c>
      <c r="I38" s="51">
        <f>J38+K38</f>
        <v>94.138741</v>
      </c>
      <c r="J38" s="72">
        <v>94.138741</v>
      </c>
      <c r="K38" s="51">
        <v>0</v>
      </c>
      <c r="L38" s="51">
        <v>0</v>
      </c>
      <c r="M38" s="51">
        <v>0</v>
      </c>
      <c r="N38" s="51">
        <v>94.138741</v>
      </c>
      <c r="O38" s="88">
        <f t="shared" si="7"/>
        <v>1</v>
      </c>
      <c r="P38" s="90" t="s">
        <v>144</v>
      </c>
      <c r="Q38" s="106" t="s">
        <v>32</v>
      </c>
      <c r="R38" s="28"/>
    </row>
    <row r="39" s="1" customFormat="1" ht="76" customHeight="1" spans="1:18">
      <c r="A39" s="28">
        <v>26</v>
      </c>
      <c r="B39" s="17" t="s">
        <v>145</v>
      </c>
      <c r="C39" s="18" t="s">
        <v>146</v>
      </c>
      <c r="D39" s="17" t="s">
        <v>28</v>
      </c>
      <c r="E39" s="50" t="s">
        <v>147</v>
      </c>
      <c r="F39" s="17" t="s">
        <v>30</v>
      </c>
      <c r="G39" s="51">
        <v>60</v>
      </c>
      <c r="H39" s="51">
        <f>I39+L39+M39</f>
        <v>40</v>
      </c>
      <c r="I39" s="51">
        <f>J39+K39</f>
        <v>40</v>
      </c>
      <c r="J39" s="72">
        <v>40</v>
      </c>
      <c r="K39" s="51">
        <v>0</v>
      </c>
      <c r="L39" s="51">
        <v>0</v>
      </c>
      <c r="M39" s="51">
        <v>0</v>
      </c>
      <c r="N39" s="51">
        <v>40</v>
      </c>
      <c r="O39" s="88">
        <f t="shared" ref="O39:O55" si="11">N39/H39</f>
        <v>1</v>
      </c>
      <c r="P39" s="90" t="s">
        <v>148</v>
      </c>
      <c r="Q39" s="106" t="s">
        <v>32</v>
      </c>
      <c r="R39" s="57"/>
    </row>
    <row r="40" s="1" customFormat="1" ht="45" customHeight="1" spans="1:18">
      <c r="A40" s="28">
        <v>27</v>
      </c>
      <c r="B40" s="28" t="s">
        <v>141</v>
      </c>
      <c r="C40" s="18" t="s">
        <v>149</v>
      </c>
      <c r="D40" s="17" t="s">
        <v>28</v>
      </c>
      <c r="E40" s="50" t="s">
        <v>150</v>
      </c>
      <c r="F40" s="17" t="s">
        <v>30</v>
      </c>
      <c r="G40" s="51">
        <v>200</v>
      </c>
      <c r="H40" s="51">
        <f>I40+L40+M40</f>
        <v>324.4</v>
      </c>
      <c r="I40" s="51">
        <f>J40+K40</f>
        <v>68.175969</v>
      </c>
      <c r="J40" s="57">
        <v>0.462647</v>
      </c>
      <c r="K40" s="51">
        <v>67.713322</v>
      </c>
      <c r="L40" s="51">
        <v>256.224031</v>
      </c>
      <c r="M40" s="51">
        <v>0</v>
      </c>
      <c r="N40" s="51">
        <v>324.4</v>
      </c>
      <c r="O40" s="88">
        <f t="shared" si="11"/>
        <v>1</v>
      </c>
      <c r="P40" s="90" t="s">
        <v>151</v>
      </c>
      <c r="Q40" s="106" t="s">
        <v>32</v>
      </c>
      <c r="R40" s="57"/>
    </row>
    <row r="41" s="1" customFormat="1" ht="25" customHeight="1" spans="1:18">
      <c r="A41" s="32" t="s">
        <v>152</v>
      </c>
      <c r="B41" s="32"/>
      <c r="C41" s="8"/>
      <c r="D41" s="8"/>
      <c r="E41" s="59"/>
      <c r="F41" s="11"/>
      <c r="G41" s="45"/>
      <c r="H41" s="40">
        <f t="shared" ref="H41:M41" si="12">H42</f>
        <v>565.585418</v>
      </c>
      <c r="I41" s="40">
        <f t="shared" si="12"/>
        <v>565.585418</v>
      </c>
      <c r="J41" s="40">
        <f t="shared" si="12"/>
        <v>460</v>
      </c>
      <c r="K41" s="40">
        <f t="shared" si="12"/>
        <v>105.585418</v>
      </c>
      <c r="L41" s="40">
        <f t="shared" si="12"/>
        <v>0</v>
      </c>
      <c r="M41" s="40">
        <f t="shared" si="12"/>
        <v>0</v>
      </c>
      <c r="N41" s="40">
        <f>SUM(N42)</f>
        <v>565.585418</v>
      </c>
      <c r="O41" s="88">
        <f t="shared" si="11"/>
        <v>1</v>
      </c>
      <c r="P41" s="93"/>
      <c r="Q41" s="8"/>
      <c r="R41" s="11"/>
    </row>
    <row r="42" s="1" customFormat="1" ht="51" customHeight="1" spans="1:18">
      <c r="A42" s="28">
        <v>28</v>
      </c>
      <c r="B42" s="17" t="s">
        <v>153</v>
      </c>
      <c r="C42" s="19" t="s">
        <v>154</v>
      </c>
      <c r="D42" s="17" t="s">
        <v>28</v>
      </c>
      <c r="E42" s="50" t="s">
        <v>155</v>
      </c>
      <c r="F42" s="17" t="s">
        <v>30</v>
      </c>
      <c r="G42" s="57">
        <v>460</v>
      </c>
      <c r="H42" s="57">
        <f>I42+L42+M42</f>
        <v>565.585418</v>
      </c>
      <c r="I42" s="57">
        <f>J42+K42</f>
        <v>565.585418</v>
      </c>
      <c r="J42" s="57">
        <v>460</v>
      </c>
      <c r="K42" s="57">
        <v>105.585418</v>
      </c>
      <c r="L42" s="57">
        <v>0</v>
      </c>
      <c r="M42" s="57">
        <v>0</v>
      </c>
      <c r="N42" s="51">
        <v>565.585418</v>
      </c>
      <c r="O42" s="88">
        <f t="shared" si="11"/>
        <v>1</v>
      </c>
      <c r="P42" s="95" t="s">
        <v>156</v>
      </c>
      <c r="Q42" s="106" t="s">
        <v>32</v>
      </c>
      <c r="R42" s="28"/>
    </row>
    <row r="43" s="1" customFormat="1" ht="22" customHeight="1" spans="1:18">
      <c r="A43" s="11" t="s">
        <v>157</v>
      </c>
      <c r="B43" s="29" t="s">
        <v>158</v>
      </c>
      <c r="C43" s="30"/>
      <c r="D43" s="31"/>
      <c r="E43" s="58"/>
      <c r="F43" s="11"/>
      <c r="G43" s="45"/>
      <c r="H43" s="40">
        <f t="shared" ref="H43:N43" si="13">H44</f>
        <v>2532.514251</v>
      </c>
      <c r="I43" s="40">
        <f t="shared" si="13"/>
        <v>2532.514251</v>
      </c>
      <c r="J43" s="40">
        <f t="shared" si="13"/>
        <v>2043.30833</v>
      </c>
      <c r="K43" s="40">
        <f t="shared" si="13"/>
        <v>489.205921</v>
      </c>
      <c r="L43" s="40">
        <f t="shared" si="13"/>
        <v>0</v>
      </c>
      <c r="M43" s="40">
        <f t="shared" si="13"/>
        <v>0</v>
      </c>
      <c r="N43" s="40">
        <f t="shared" si="13"/>
        <v>2493.958717</v>
      </c>
      <c r="O43" s="88">
        <f t="shared" si="11"/>
        <v>0.984775787940867</v>
      </c>
      <c r="P43" s="93"/>
      <c r="Q43" s="8"/>
      <c r="R43" s="11"/>
    </row>
    <row r="44" s="1" customFormat="1" ht="23" customHeight="1" spans="1:18">
      <c r="A44" s="32" t="s">
        <v>159</v>
      </c>
      <c r="B44" s="32"/>
      <c r="C44" s="8"/>
      <c r="D44" s="8"/>
      <c r="E44" s="59"/>
      <c r="F44" s="11"/>
      <c r="G44" s="45"/>
      <c r="H44" s="40">
        <f t="shared" ref="H44:N44" si="14">SUM(H45:H52)</f>
        <v>2532.514251</v>
      </c>
      <c r="I44" s="40">
        <f t="shared" si="14"/>
        <v>2532.514251</v>
      </c>
      <c r="J44" s="40">
        <f t="shared" si="14"/>
        <v>2043.30833</v>
      </c>
      <c r="K44" s="40">
        <f t="shared" si="14"/>
        <v>489.205921</v>
      </c>
      <c r="L44" s="40">
        <f t="shared" si="14"/>
        <v>0</v>
      </c>
      <c r="M44" s="40">
        <f t="shared" si="14"/>
        <v>0</v>
      </c>
      <c r="N44" s="40">
        <f t="shared" si="14"/>
        <v>2493.958717</v>
      </c>
      <c r="O44" s="88">
        <f t="shared" si="11"/>
        <v>0.984775787940867</v>
      </c>
      <c r="P44" s="93"/>
      <c r="Q44" s="8"/>
      <c r="R44" s="11"/>
    </row>
    <row r="45" s="1" customFormat="1" ht="57" customHeight="1" spans="1:18">
      <c r="A45" s="28">
        <v>29</v>
      </c>
      <c r="B45" s="17" t="s">
        <v>160</v>
      </c>
      <c r="C45" s="17" t="s">
        <v>161</v>
      </c>
      <c r="D45" s="17" t="s">
        <v>162</v>
      </c>
      <c r="E45" s="50" t="s">
        <v>163</v>
      </c>
      <c r="F45" s="21" t="s">
        <v>164</v>
      </c>
      <c r="G45" s="51">
        <v>510</v>
      </c>
      <c r="H45" s="51">
        <f>I45+L45+M45</f>
        <v>370</v>
      </c>
      <c r="I45" s="51">
        <f>J45+K45</f>
        <v>370</v>
      </c>
      <c r="J45" s="51">
        <v>370</v>
      </c>
      <c r="K45" s="51">
        <v>0</v>
      </c>
      <c r="L45" s="51">
        <v>0</v>
      </c>
      <c r="M45" s="51">
        <v>0</v>
      </c>
      <c r="N45" s="51">
        <v>370</v>
      </c>
      <c r="O45" s="88">
        <f t="shared" si="11"/>
        <v>1</v>
      </c>
      <c r="P45" s="90" t="s">
        <v>45</v>
      </c>
      <c r="Q45" s="17" t="s">
        <v>86</v>
      </c>
      <c r="R45" s="28"/>
    </row>
    <row r="46" s="1" customFormat="1" ht="60" customHeight="1" spans="1:18">
      <c r="A46" s="28">
        <v>30</v>
      </c>
      <c r="B46" s="19" t="s">
        <v>160</v>
      </c>
      <c r="C46" s="17" t="s">
        <v>165</v>
      </c>
      <c r="D46" s="17" t="s">
        <v>162</v>
      </c>
      <c r="E46" s="50" t="s">
        <v>166</v>
      </c>
      <c r="F46" s="17" t="s">
        <v>167</v>
      </c>
      <c r="G46" s="51">
        <v>506.68</v>
      </c>
      <c r="H46" s="51">
        <f t="shared" ref="H46:H52" si="15">I46+L46+M46</f>
        <v>370</v>
      </c>
      <c r="I46" s="51">
        <f t="shared" ref="I46:I52" si="16">J46+K46</f>
        <v>370</v>
      </c>
      <c r="J46" s="51">
        <v>370</v>
      </c>
      <c r="K46" s="51">
        <v>0</v>
      </c>
      <c r="L46" s="51">
        <v>0</v>
      </c>
      <c r="M46" s="51">
        <v>0</v>
      </c>
      <c r="N46" s="51">
        <v>370</v>
      </c>
      <c r="O46" s="88">
        <f t="shared" si="11"/>
        <v>1</v>
      </c>
      <c r="P46" s="90" t="s">
        <v>168</v>
      </c>
      <c r="Q46" s="17" t="s">
        <v>169</v>
      </c>
      <c r="R46" s="28"/>
    </row>
    <row r="47" s="1" customFormat="1" ht="94" customHeight="1" spans="1:18">
      <c r="A47" s="28">
        <v>31</v>
      </c>
      <c r="B47" s="17" t="s">
        <v>170</v>
      </c>
      <c r="C47" s="17" t="s">
        <v>171</v>
      </c>
      <c r="D47" s="17" t="s">
        <v>172</v>
      </c>
      <c r="E47" s="50" t="s">
        <v>173</v>
      </c>
      <c r="F47" s="17" t="s">
        <v>174</v>
      </c>
      <c r="G47" s="51">
        <v>542.44</v>
      </c>
      <c r="H47" s="51">
        <f t="shared" si="15"/>
        <v>502.578247</v>
      </c>
      <c r="I47" s="51">
        <f t="shared" si="16"/>
        <v>502.578247</v>
      </c>
      <c r="J47" s="51">
        <v>500</v>
      </c>
      <c r="K47" s="51">
        <v>2.578247</v>
      </c>
      <c r="L47" s="51">
        <v>0</v>
      </c>
      <c r="M47" s="51">
        <v>0</v>
      </c>
      <c r="N47" s="51">
        <v>487.722713</v>
      </c>
      <c r="O47" s="88">
        <f t="shared" si="11"/>
        <v>0.970441350996236</v>
      </c>
      <c r="P47" s="90" t="s">
        <v>175</v>
      </c>
      <c r="Q47" s="17" t="s">
        <v>176</v>
      </c>
      <c r="R47" s="28"/>
    </row>
    <row r="48" s="1" customFormat="1" ht="81" customHeight="1" spans="1:18">
      <c r="A48" s="28">
        <v>32</v>
      </c>
      <c r="B48" s="17" t="s">
        <v>170</v>
      </c>
      <c r="C48" s="17" t="s">
        <v>177</v>
      </c>
      <c r="D48" s="17" t="s">
        <v>28</v>
      </c>
      <c r="E48" s="50" t="s">
        <v>178</v>
      </c>
      <c r="F48" s="17" t="s">
        <v>117</v>
      </c>
      <c r="G48" s="51">
        <v>610.52</v>
      </c>
      <c r="H48" s="51">
        <f t="shared" si="15"/>
        <v>550</v>
      </c>
      <c r="I48" s="51">
        <f t="shared" si="16"/>
        <v>550</v>
      </c>
      <c r="J48" s="51">
        <v>550</v>
      </c>
      <c r="K48" s="51">
        <v>0</v>
      </c>
      <c r="L48" s="51">
        <v>0</v>
      </c>
      <c r="M48" s="51">
        <v>0</v>
      </c>
      <c r="N48" s="51">
        <v>535</v>
      </c>
      <c r="O48" s="88">
        <f t="shared" si="11"/>
        <v>0.972727272727273</v>
      </c>
      <c r="P48" s="90" t="s">
        <v>179</v>
      </c>
      <c r="Q48" s="17" t="s">
        <v>118</v>
      </c>
      <c r="R48" s="28"/>
    </row>
    <row r="49" s="1" customFormat="1" ht="70" customHeight="1" spans="1:18">
      <c r="A49" s="28">
        <v>33</v>
      </c>
      <c r="B49" s="28" t="s">
        <v>160</v>
      </c>
      <c r="C49" s="17" t="s">
        <v>180</v>
      </c>
      <c r="D49" s="17" t="s">
        <v>28</v>
      </c>
      <c r="E49" s="50" t="s">
        <v>181</v>
      </c>
      <c r="F49" s="17" t="s">
        <v>182</v>
      </c>
      <c r="G49" s="51">
        <v>503</v>
      </c>
      <c r="H49" s="51">
        <f t="shared" si="15"/>
        <v>360</v>
      </c>
      <c r="I49" s="51">
        <f t="shared" si="16"/>
        <v>360</v>
      </c>
      <c r="J49" s="51">
        <v>0</v>
      </c>
      <c r="K49" s="51">
        <v>360</v>
      </c>
      <c r="L49" s="51">
        <v>0</v>
      </c>
      <c r="M49" s="51">
        <v>0</v>
      </c>
      <c r="N49" s="51">
        <v>358</v>
      </c>
      <c r="O49" s="88">
        <f t="shared" si="11"/>
        <v>0.994444444444444</v>
      </c>
      <c r="P49" s="90" t="s">
        <v>45</v>
      </c>
      <c r="Q49" s="17" t="s">
        <v>183</v>
      </c>
      <c r="R49" s="28"/>
    </row>
    <row r="50" s="1" customFormat="1" ht="72" customHeight="1" spans="1:18">
      <c r="A50" s="28">
        <v>34</v>
      </c>
      <c r="B50" s="17" t="s">
        <v>170</v>
      </c>
      <c r="C50" s="17" t="s">
        <v>184</v>
      </c>
      <c r="D50" s="17" t="s">
        <v>28</v>
      </c>
      <c r="E50" s="50" t="s">
        <v>185</v>
      </c>
      <c r="F50" s="28" t="s">
        <v>186</v>
      </c>
      <c r="G50" s="51">
        <v>363.63</v>
      </c>
      <c r="H50" s="51">
        <f t="shared" si="15"/>
        <v>330</v>
      </c>
      <c r="I50" s="51">
        <f t="shared" si="16"/>
        <v>330</v>
      </c>
      <c r="J50" s="51">
        <v>238.991607</v>
      </c>
      <c r="K50" s="51">
        <v>91.008393</v>
      </c>
      <c r="L50" s="51">
        <v>0</v>
      </c>
      <c r="M50" s="51">
        <v>0</v>
      </c>
      <c r="N50" s="51">
        <v>323.3</v>
      </c>
      <c r="O50" s="88">
        <f t="shared" si="11"/>
        <v>0.97969696969697</v>
      </c>
      <c r="P50" s="90" t="s">
        <v>45</v>
      </c>
      <c r="Q50" s="17" t="s">
        <v>70</v>
      </c>
      <c r="R50" s="28"/>
    </row>
    <row r="51" s="1" customFormat="1" ht="69" customHeight="1" spans="1:18">
      <c r="A51" s="28">
        <v>35</v>
      </c>
      <c r="B51" s="28" t="s">
        <v>160</v>
      </c>
      <c r="C51" s="17" t="s">
        <v>187</v>
      </c>
      <c r="D51" s="17" t="s">
        <v>125</v>
      </c>
      <c r="E51" s="60" t="s">
        <v>188</v>
      </c>
      <c r="F51" s="61" t="s">
        <v>189</v>
      </c>
      <c r="G51" s="51">
        <v>504.66</v>
      </c>
      <c r="H51" s="51">
        <f t="shared" si="15"/>
        <v>0.4083</v>
      </c>
      <c r="I51" s="51">
        <f t="shared" si="16"/>
        <v>0.4083</v>
      </c>
      <c r="J51" s="51">
        <v>0.4083</v>
      </c>
      <c r="K51" s="51">
        <v>0</v>
      </c>
      <c r="L51" s="51">
        <v>0</v>
      </c>
      <c r="M51" s="51">
        <v>0</v>
      </c>
      <c r="N51" s="51">
        <v>0.4083</v>
      </c>
      <c r="O51" s="88">
        <f t="shared" si="11"/>
        <v>1</v>
      </c>
      <c r="P51" s="90" t="s">
        <v>45</v>
      </c>
      <c r="Q51" s="17" t="s">
        <v>86</v>
      </c>
      <c r="R51" s="28"/>
    </row>
    <row r="52" s="1" customFormat="1" ht="194" customHeight="1" spans="1:18">
      <c r="A52" s="28">
        <v>36</v>
      </c>
      <c r="B52" s="17" t="s">
        <v>170</v>
      </c>
      <c r="C52" s="17" t="s">
        <v>190</v>
      </c>
      <c r="D52" s="17" t="s">
        <v>28</v>
      </c>
      <c r="E52" s="50" t="s">
        <v>191</v>
      </c>
      <c r="F52" s="17" t="s">
        <v>192</v>
      </c>
      <c r="G52" s="51">
        <v>262.81</v>
      </c>
      <c r="H52" s="51">
        <f t="shared" si="15"/>
        <v>49.527704</v>
      </c>
      <c r="I52" s="51">
        <f t="shared" si="16"/>
        <v>49.527704</v>
      </c>
      <c r="J52" s="51">
        <v>13.908423</v>
      </c>
      <c r="K52" s="51">
        <v>35.619281</v>
      </c>
      <c r="L52" s="51">
        <v>0</v>
      </c>
      <c r="M52" s="51">
        <v>0</v>
      </c>
      <c r="N52" s="51">
        <v>49.527704</v>
      </c>
      <c r="O52" s="88">
        <f t="shared" si="11"/>
        <v>1</v>
      </c>
      <c r="P52" s="90" t="s">
        <v>193</v>
      </c>
      <c r="Q52" s="17" t="s">
        <v>65</v>
      </c>
      <c r="R52" s="28"/>
    </row>
    <row r="53" s="1" customFormat="1" ht="26" customHeight="1" spans="1:18">
      <c r="A53" s="11" t="s">
        <v>194</v>
      </c>
      <c r="B53" s="29" t="s">
        <v>195</v>
      </c>
      <c r="C53" s="30"/>
      <c r="D53" s="31"/>
      <c r="E53" s="58"/>
      <c r="F53" s="11"/>
      <c r="G53" s="45"/>
      <c r="H53" s="40">
        <f t="shared" ref="H53:N53" si="17">H54</f>
        <v>257.4</v>
      </c>
      <c r="I53" s="40">
        <f t="shared" si="17"/>
        <v>257.4</v>
      </c>
      <c r="J53" s="40">
        <f t="shared" si="17"/>
        <v>257.4</v>
      </c>
      <c r="K53" s="40">
        <f t="shared" si="17"/>
        <v>0</v>
      </c>
      <c r="L53" s="40">
        <f t="shared" si="17"/>
        <v>0</v>
      </c>
      <c r="M53" s="40">
        <f t="shared" si="17"/>
        <v>0</v>
      </c>
      <c r="N53" s="40">
        <f t="shared" si="17"/>
        <v>257.4</v>
      </c>
      <c r="O53" s="88">
        <f t="shared" ref="O53:O58" si="18">N53/H53</f>
        <v>1</v>
      </c>
      <c r="P53" s="93"/>
      <c r="Q53" s="8"/>
      <c r="R53" s="11"/>
    </row>
    <row r="54" s="1" customFormat="1" ht="22" customHeight="1" spans="1:18">
      <c r="A54" s="32" t="s">
        <v>196</v>
      </c>
      <c r="B54" s="32"/>
      <c r="C54" s="8"/>
      <c r="D54" s="32"/>
      <c r="E54" s="59"/>
      <c r="F54" s="11"/>
      <c r="G54" s="45"/>
      <c r="H54" s="40">
        <f>H55</f>
        <v>257.4</v>
      </c>
      <c r="I54" s="40">
        <f t="shared" ref="I54:N54" si="19">I55</f>
        <v>257.4</v>
      </c>
      <c r="J54" s="40">
        <f t="shared" si="19"/>
        <v>257.4</v>
      </c>
      <c r="K54" s="40">
        <f t="shared" si="19"/>
        <v>0</v>
      </c>
      <c r="L54" s="40">
        <f t="shared" si="19"/>
        <v>0</v>
      </c>
      <c r="M54" s="40">
        <f t="shared" si="19"/>
        <v>0</v>
      </c>
      <c r="N54" s="40">
        <f t="shared" si="19"/>
        <v>257.4</v>
      </c>
      <c r="O54" s="88">
        <f t="shared" si="18"/>
        <v>1</v>
      </c>
      <c r="P54" s="93"/>
      <c r="Q54" s="8"/>
      <c r="R54" s="11"/>
    </row>
    <row r="55" s="1" customFormat="1" ht="68" customHeight="1" spans="1:18">
      <c r="A55" s="33">
        <v>37</v>
      </c>
      <c r="B55" s="34" t="s">
        <v>197</v>
      </c>
      <c r="C55" s="34" t="s">
        <v>198</v>
      </c>
      <c r="D55" s="34" t="s">
        <v>28</v>
      </c>
      <c r="E55" s="62" t="s">
        <v>199</v>
      </c>
      <c r="F55" s="34" t="s">
        <v>30</v>
      </c>
      <c r="G55" s="63">
        <v>300</v>
      </c>
      <c r="H55" s="63">
        <f>I55+L55+M55</f>
        <v>257.4</v>
      </c>
      <c r="I55" s="63">
        <f>J55+K55</f>
        <v>257.4</v>
      </c>
      <c r="J55" s="63">
        <v>257.4</v>
      </c>
      <c r="K55" s="63">
        <v>0</v>
      </c>
      <c r="L55" s="63">
        <v>0</v>
      </c>
      <c r="M55" s="63">
        <v>0</v>
      </c>
      <c r="N55" s="63">
        <v>257.4</v>
      </c>
      <c r="O55" s="88">
        <f t="shared" si="18"/>
        <v>1</v>
      </c>
      <c r="P55" s="95" t="s">
        <v>200</v>
      </c>
      <c r="Q55" s="106" t="s">
        <v>32</v>
      </c>
      <c r="R55" s="28"/>
    </row>
    <row r="56" s="1" customFormat="1" ht="21" customHeight="1" spans="1:18">
      <c r="A56" s="11" t="s">
        <v>201</v>
      </c>
      <c r="B56" s="29" t="s">
        <v>202</v>
      </c>
      <c r="C56" s="30"/>
      <c r="D56" s="31"/>
      <c r="E56" s="58"/>
      <c r="F56" s="11"/>
      <c r="G56" s="11"/>
      <c r="H56" s="40">
        <f t="shared" ref="H56:N56" si="20">H57</f>
        <v>157.6079</v>
      </c>
      <c r="I56" s="40">
        <f t="shared" si="20"/>
        <v>157.6079</v>
      </c>
      <c r="J56" s="40">
        <f t="shared" si="20"/>
        <v>157.6079</v>
      </c>
      <c r="K56" s="40">
        <f t="shared" si="20"/>
        <v>0</v>
      </c>
      <c r="L56" s="40">
        <f t="shared" si="20"/>
        <v>0</v>
      </c>
      <c r="M56" s="40">
        <f t="shared" si="20"/>
        <v>0</v>
      </c>
      <c r="N56" s="40">
        <f t="shared" si="20"/>
        <v>153.0776</v>
      </c>
      <c r="O56" s="88">
        <f t="shared" si="18"/>
        <v>0.971255882477972</v>
      </c>
      <c r="P56" s="59"/>
      <c r="Q56" s="8"/>
      <c r="R56" s="11"/>
    </row>
    <row r="57" s="1" customFormat="1" ht="23" customHeight="1" spans="1:18">
      <c r="A57" s="32" t="s">
        <v>203</v>
      </c>
      <c r="B57" s="32"/>
      <c r="C57" s="8"/>
      <c r="D57" s="32"/>
      <c r="E57" s="64"/>
      <c r="F57" s="65"/>
      <c r="G57" s="65"/>
      <c r="H57" s="40">
        <f>H58</f>
        <v>157.6079</v>
      </c>
      <c r="I57" s="40">
        <f t="shared" ref="I57:O57" si="21">I58</f>
        <v>157.6079</v>
      </c>
      <c r="J57" s="40">
        <f t="shared" si="21"/>
        <v>157.6079</v>
      </c>
      <c r="K57" s="40">
        <f t="shared" si="21"/>
        <v>0</v>
      </c>
      <c r="L57" s="40">
        <f t="shared" si="21"/>
        <v>0</v>
      </c>
      <c r="M57" s="40">
        <f t="shared" si="21"/>
        <v>0</v>
      </c>
      <c r="N57" s="40">
        <f t="shared" si="21"/>
        <v>153.0776</v>
      </c>
      <c r="O57" s="88">
        <f t="shared" si="21"/>
        <v>0.971255882477972</v>
      </c>
      <c r="P57" s="64"/>
      <c r="Q57" s="47"/>
      <c r="R57" s="11"/>
    </row>
    <row r="58" s="1" customFormat="1" ht="99" customHeight="1" spans="1:18">
      <c r="A58" s="28">
        <v>38</v>
      </c>
      <c r="B58" s="35" t="s">
        <v>204</v>
      </c>
      <c r="C58" s="35" t="s">
        <v>205</v>
      </c>
      <c r="D58" s="35" t="s">
        <v>162</v>
      </c>
      <c r="E58" s="66" t="s">
        <v>206</v>
      </c>
      <c r="F58" s="35" t="s">
        <v>207</v>
      </c>
      <c r="G58" s="57">
        <v>181.94</v>
      </c>
      <c r="H58" s="67">
        <f>I58+L58+M58</f>
        <v>157.6079</v>
      </c>
      <c r="I58" s="67">
        <f>J58+K58</f>
        <v>157.6079</v>
      </c>
      <c r="J58" s="74">
        <v>157.6079</v>
      </c>
      <c r="K58" s="76"/>
      <c r="L58" s="77"/>
      <c r="M58" s="77"/>
      <c r="N58" s="57">
        <v>153.0776</v>
      </c>
      <c r="O58" s="88">
        <f t="shared" si="18"/>
        <v>0.971255882477972</v>
      </c>
      <c r="P58" s="95" t="s">
        <v>208</v>
      </c>
      <c r="Q58" s="35" t="s">
        <v>176</v>
      </c>
      <c r="R58" s="105"/>
    </row>
    <row r="59" s="1" customFormat="1" spans="3:17">
      <c r="C59" s="2"/>
      <c r="E59" s="3"/>
      <c r="H59" s="4"/>
      <c r="I59" s="4"/>
      <c r="J59" s="4"/>
      <c r="K59" s="4"/>
      <c r="L59" s="4"/>
      <c r="M59" s="4"/>
      <c r="N59" s="4"/>
      <c r="P59" s="3"/>
      <c r="Q59" s="2"/>
    </row>
    <row r="60" s="1" customFormat="1" spans="3:17">
      <c r="C60" s="2"/>
      <c r="E60" s="3"/>
      <c r="H60" s="4"/>
      <c r="I60" s="4"/>
      <c r="J60" s="4"/>
      <c r="K60" s="4"/>
      <c r="L60" s="4"/>
      <c r="M60" s="4"/>
      <c r="N60" s="4"/>
      <c r="P60" s="3"/>
      <c r="Q60" s="2"/>
    </row>
    <row r="61" s="1" customFormat="1" spans="3:17">
      <c r="C61" s="2"/>
      <c r="E61" s="3"/>
      <c r="H61" s="4"/>
      <c r="I61" s="4"/>
      <c r="J61" s="4"/>
      <c r="K61" s="4"/>
      <c r="L61" s="4"/>
      <c r="M61" s="4"/>
      <c r="N61" s="4"/>
      <c r="P61" s="3"/>
      <c r="Q61" s="2"/>
    </row>
    <row r="62" s="1" customFormat="1" spans="3:17">
      <c r="C62" s="2"/>
      <c r="E62" s="3"/>
      <c r="H62" s="4"/>
      <c r="I62" s="4"/>
      <c r="J62" s="4"/>
      <c r="K62" s="4"/>
      <c r="L62" s="4"/>
      <c r="M62" s="4"/>
      <c r="N62" s="4"/>
      <c r="P62" s="3"/>
      <c r="Q62" s="2"/>
    </row>
    <row r="63" s="1" customFormat="1" spans="3:17">
      <c r="C63" s="2"/>
      <c r="E63" s="3"/>
      <c r="H63" s="4"/>
      <c r="I63" s="4"/>
      <c r="J63" s="4"/>
      <c r="K63" s="4"/>
      <c r="L63" s="4"/>
      <c r="M63" s="4"/>
      <c r="N63" s="4"/>
      <c r="P63" s="3"/>
      <c r="Q63" s="2"/>
    </row>
    <row r="64" s="1" customFormat="1" spans="3:17">
      <c r="C64" s="2"/>
      <c r="E64" s="3"/>
      <c r="H64" s="4"/>
      <c r="I64" s="4"/>
      <c r="J64" s="4"/>
      <c r="K64" s="4"/>
      <c r="L64" s="4"/>
      <c r="M64" s="4"/>
      <c r="N64" s="4"/>
      <c r="P64" s="3"/>
      <c r="Q64" s="2"/>
    </row>
    <row r="65" s="1" customFormat="1" spans="3:17">
      <c r="C65" s="2"/>
      <c r="E65" s="3"/>
      <c r="H65" s="4"/>
      <c r="I65" s="4"/>
      <c r="J65" s="4"/>
      <c r="K65" s="4"/>
      <c r="L65" s="4"/>
      <c r="M65" s="4"/>
      <c r="N65" s="4"/>
      <c r="P65" s="3"/>
      <c r="Q65" s="2"/>
    </row>
    <row r="66" s="1" customFormat="1" spans="3:17">
      <c r="C66" s="2"/>
      <c r="E66" s="3"/>
      <c r="H66" s="4"/>
      <c r="I66" s="4"/>
      <c r="J66" s="4"/>
      <c r="K66" s="4"/>
      <c r="L66" s="4"/>
      <c r="M66" s="4"/>
      <c r="N66" s="4"/>
      <c r="P66" s="3"/>
      <c r="Q66" s="2"/>
    </row>
    <row r="67" s="1" customFormat="1" spans="3:17">
      <c r="C67" s="2"/>
      <c r="E67" s="3"/>
      <c r="H67" s="4"/>
      <c r="I67" s="4"/>
      <c r="J67" s="4"/>
      <c r="K67" s="4"/>
      <c r="L67" s="4"/>
      <c r="M67" s="4"/>
      <c r="N67" s="4"/>
      <c r="P67" s="3"/>
      <c r="Q67" s="2"/>
    </row>
    <row r="68" s="1" customFormat="1" spans="3:17">
      <c r="C68" s="2"/>
      <c r="E68" s="3"/>
      <c r="H68" s="4"/>
      <c r="I68" s="4"/>
      <c r="J68" s="4"/>
      <c r="K68" s="4"/>
      <c r="L68" s="4"/>
      <c r="M68" s="4"/>
      <c r="N68" s="4"/>
      <c r="P68" s="3"/>
      <c r="Q68" s="2"/>
    </row>
    <row r="69" s="1" customFormat="1" spans="3:17">
      <c r="C69" s="2"/>
      <c r="E69" s="3"/>
      <c r="H69" s="4"/>
      <c r="I69" s="4"/>
      <c r="J69" s="4"/>
      <c r="K69" s="4"/>
      <c r="L69" s="4"/>
      <c r="M69" s="4"/>
      <c r="N69" s="4"/>
      <c r="P69" s="3"/>
      <c r="Q69" s="2"/>
    </row>
    <row r="70" s="1" customFormat="1" spans="3:17">
      <c r="C70" s="2"/>
      <c r="E70" s="3"/>
      <c r="H70" s="4"/>
      <c r="I70" s="4"/>
      <c r="J70" s="4"/>
      <c r="K70" s="4"/>
      <c r="L70" s="4"/>
      <c r="M70" s="4"/>
      <c r="N70" s="4"/>
      <c r="P70" s="3"/>
      <c r="Q70" s="2"/>
    </row>
    <row r="71" s="1" customFormat="1" spans="3:17">
      <c r="C71" s="2"/>
      <c r="E71" s="3"/>
      <c r="H71" s="4"/>
      <c r="I71" s="4"/>
      <c r="J71" s="4"/>
      <c r="K71" s="4"/>
      <c r="L71" s="4"/>
      <c r="M71" s="4"/>
      <c r="N71" s="4"/>
      <c r="P71" s="3"/>
      <c r="Q71" s="2"/>
    </row>
    <row r="72" s="1" customFormat="1" spans="3:17">
      <c r="C72" s="2"/>
      <c r="E72" s="3"/>
      <c r="H72" s="4"/>
      <c r="I72" s="4"/>
      <c r="J72" s="4"/>
      <c r="K72" s="4"/>
      <c r="L72" s="4"/>
      <c r="M72" s="4"/>
      <c r="N72" s="4"/>
      <c r="P72" s="3"/>
      <c r="Q72" s="2"/>
    </row>
    <row r="73" s="1" customFormat="1" spans="3:17">
      <c r="C73" s="2"/>
      <c r="E73" s="3"/>
      <c r="H73" s="4"/>
      <c r="I73" s="4"/>
      <c r="J73" s="4"/>
      <c r="K73" s="4"/>
      <c r="L73" s="4"/>
      <c r="M73" s="4"/>
      <c r="N73" s="4"/>
      <c r="P73" s="3"/>
      <c r="Q73" s="2"/>
    </row>
    <row r="74" s="1" customFormat="1" spans="3:17">
      <c r="C74" s="2"/>
      <c r="E74" s="3"/>
      <c r="H74" s="4"/>
      <c r="I74" s="4"/>
      <c r="J74" s="4"/>
      <c r="K74" s="4"/>
      <c r="L74" s="4"/>
      <c r="M74" s="4"/>
      <c r="N74" s="4"/>
      <c r="P74" s="3"/>
      <c r="Q74" s="2"/>
    </row>
    <row r="75" s="1" customFormat="1" spans="3:17">
      <c r="C75" s="2"/>
      <c r="E75" s="3"/>
      <c r="H75" s="4"/>
      <c r="I75" s="4"/>
      <c r="J75" s="4"/>
      <c r="K75" s="4"/>
      <c r="L75" s="4"/>
      <c r="M75" s="4"/>
      <c r="N75" s="4"/>
      <c r="P75" s="3"/>
      <c r="Q75" s="2"/>
    </row>
    <row r="76" s="1" customFormat="1" spans="3:17">
      <c r="C76" s="2"/>
      <c r="E76" s="3"/>
      <c r="H76" s="4"/>
      <c r="I76" s="4"/>
      <c r="J76" s="4"/>
      <c r="K76" s="4"/>
      <c r="L76" s="4"/>
      <c r="M76" s="4"/>
      <c r="N76" s="4"/>
      <c r="P76" s="3"/>
      <c r="Q76" s="2"/>
    </row>
    <row r="77" s="1" customFormat="1" spans="3:17">
      <c r="C77" s="2"/>
      <c r="E77" s="3"/>
      <c r="H77" s="4"/>
      <c r="I77" s="4"/>
      <c r="J77" s="4"/>
      <c r="K77" s="4"/>
      <c r="L77" s="4"/>
      <c r="M77" s="4"/>
      <c r="N77" s="4"/>
      <c r="P77" s="3"/>
      <c r="Q77" s="2"/>
    </row>
    <row r="78" s="1" customFormat="1" spans="3:17">
      <c r="C78" s="2"/>
      <c r="E78" s="3"/>
      <c r="H78" s="4"/>
      <c r="I78" s="4"/>
      <c r="J78" s="4"/>
      <c r="K78" s="4"/>
      <c r="L78" s="4"/>
      <c r="M78" s="4"/>
      <c r="N78" s="4"/>
      <c r="P78" s="3"/>
      <c r="Q78" s="2"/>
    </row>
    <row r="79" s="1" customFormat="1" spans="3:17">
      <c r="C79" s="2"/>
      <c r="E79" s="3"/>
      <c r="H79" s="4"/>
      <c r="I79" s="4"/>
      <c r="J79" s="4"/>
      <c r="K79" s="4"/>
      <c r="L79" s="4"/>
      <c r="M79" s="4"/>
      <c r="N79" s="4"/>
      <c r="P79" s="3"/>
      <c r="Q79" s="2"/>
    </row>
    <row r="80" s="1" customFormat="1" spans="3:17">
      <c r="C80" s="2"/>
      <c r="E80" s="3"/>
      <c r="H80" s="4"/>
      <c r="I80" s="4"/>
      <c r="J80" s="4"/>
      <c r="K80" s="4"/>
      <c r="L80" s="4"/>
      <c r="M80" s="4"/>
      <c r="N80" s="4"/>
      <c r="P80" s="3"/>
      <c r="Q80" s="2"/>
    </row>
    <row r="81" s="1" customFormat="1" spans="3:17">
      <c r="C81" s="2"/>
      <c r="E81" s="3"/>
      <c r="H81" s="4"/>
      <c r="I81" s="4"/>
      <c r="J81" s="4"/>
      <c r="K81" s="4"/>
      <c r="L81" s="4"/>
      <c r="M81" s="4"/>
      <c r="N81" s="4"/>
      <c r="P81" s="3"/>
      <c r="Q81" s="2"/>
    </row>
    <row r="82" s="1" customFormat="1" spans="3:17">
      <c r="C82" s="2"/>
      <c r="E82" s="3"/>
      <c r="H82" s="4"/>
      <c r="I82" s="4"/>
      <c r="J82" s="4"/>
      <c r="K82" s="4"/>
      <c r="L82" s="4"/>
      <c r="M82" s="4"/>
      <c r="N82" s="4"/>
      <c r="P82" s="3"/>
      <c r="Q82" s="2"/>
    </row>
    <row r="83" s="1" customFormat="1" spans="3:17">
      <c r="C83" s="2"/>
      <c r="E83" s="3"/>
      <c r="H83" s="4"/>
      <c r="I83" s="4"/>
      <c r="J83" s="4"/>
      <c r="K83" s="4"/>
      <c r="L83" s="4"/>
      <c r="M83" s="4"/>
      <c r="N83" s="4"/>
      <c r="P83" s="3"/>
      <c r="Q83" s="2"/>
    </row>
    <row r="84" s="1" customFormat="1" spans="3:17">
      <c r="C84" s="2"/>
      <c r="E84" s="3"/>
      <c r="H84" s="4"/>
      <c r="I84" s="4"/>
      <c r="J84" s="4"/>
      <c r="K84" s="4"/>
      <c r="L84" s="4"/>
      <c r="M84" s="4"/>
      <c r="N84" s="4"/>
      <c r="P84" s="3"/>
      <c r="Q84" s="2"/>
    </row>
    <row r="85" s="1" customFormat="1" spans="3:17">
      <c r="C85" s="2"/>
      <c r="E85" s="3"/>
      <c r="H85" s="4"/>
      <c r="I85" s="4"/>
      <c r="J85" s="4"/>
      <c r="K85" s="4"/>
      <c r="L85" s="4"/>
      <c r="M85" s="4"/>
      <c r="N85" s="4"/>
      <c r="P85" s="3"/>
      <c r="Q85" s="2"/>
    </row>
    <row r="86" s="1" customFormat="1" spans="3:17">
      <c r="C86" s="2"/>
      <c r="E86" s="3"/>
      <c r="H86" s="4"/>
      <c r="I86" s="4"/>
      <c r="J86" s="4"/>
      <c r="K86" s="4"/>
      <c r="L86" s="4"/>
      <c r="M86" s="4"/>
      <c r="N86" s="4"/>
      <c r="P86" s="3"/>
      <c r="Q86" s="2"/>
    </row>
    <row r="87" s="1" customFormat="1" spans="3:17">
      <c r="C87" s="2"/>
      <c r="E87" s="3"/>
      <c r="H87" s="4"/>
      <c r="I87" s="4"/>
      <c r="J87" s="4"/>
      <c r="K87" s="4"/>
      <c r="L87" s="4"/>
      <c r="M87" s="4"/>
      <c r="N87" s="4"/>
      <c r="P87" s="3"/>
      <c r="Q87" s="2"/>
    </row>
    <row r="88" s="1" customFormat="1" spans="3:17">
      <c r="C88" s="2"/>
      <c r="E88" s="3"/>
      <c r="H88" s="4"/>
      <c r="I88" s="4"/>
      <c r="J88" s="4"/>
      <c r="K88" s="4"/>
      <c r="L88" s="4"/>
      <c r="M88" s="4"/>
      <c r="N88" s="4"/>
      <c r="P88" s="3"/>
      <c r="Q88" s="2"/>
    </row>
    <row r="89" s="1" customFormat="1" spans="3:17">
      <c r="C89" s="2"/>
      <c r="E89" s="3"/>
      <c r="H89" s="4"/>
      <c r="I89" s="4"/>
      <c r="J89" s="4"/>
      <c r="K89" s="4"/>
      <c r="L89" s="4"/>
      <c r="M89" s="4"/>
      <c r="N89" s="4"/>
      <c r="P89" s="3"/>
      <c r="Q89" s="2"/>
    </row>
    <row r="90" s="1" customFormat="1" spans="3:17">
      <c r="C90" s="2"/>
      <c r="E90" s="3"/>
      <c r="H90" s="4"/>
      <c r="I90" s="4"/>
      <c r="J90" s="4"/>
      <c r="K90" s="4"/>
      <c r="L90" s="4"/>
      <c r="M90" s="4"/>
      <c r="N90" s="4"/>
      <c r="P90" s="3"/>
      <c r="Q90" s="2"/>
    </row>
    <row r="91" s="1" customFormat="1" spans="3:17">
      <c r="C91" s="2"/>
      <c r="E91" s="3"/>
      <c r="H91" s="4"/>
      <c r="I91" s="4"/>
      <c r="J91" s="4"/>
      <c r="K91" s="4"/>
      <c r="L91" s="4"/>
      <c r="M91" s="4"/>
      <c r="N91" s="4"/>
      <c r="P91" s="3"/>
      <c r="Q91" s="2"/>
    </row>
    <row r="92" s="1" customFormat="1" spans="3:17">
      <c r="C92" s="2"/>
      <c r="E92" s="3"/>
      <c r="H92" s="4"/>
      <c r="I92" s="4"/>
      <c r="J92" s="4"/>
      <c r="K92" s="4"/>
      <c r="L92" s="4"/>
      <c r="M92" s="4"/>
      <c r="N92" s="4"/>
      <c r="P92" s="3"/>
      <c r="Q92" s="2"/>
    </row>
    <row r="93" s="1" customFormat="1" spans="3:17">
      <c r="C93" s="2"/>
      <c r="E93" s="3"/>
      <c r="H93" s="4"/>
      <c r="I93" s="4"/>
      <c r="J93" s="4"/>
      <c r="K93" s="4"/>
      <c r="L93" s="4"/>
      <c r="M93" s="4"/>
      <c r="N93" s="4"/>
      <c r="P93" s="3"/>
      <c r="Q93" s="2"/>
    </row>
    <row r="94" s="1" customFormat="1" spans="3:17">
      <c r="C94" s="2"/>
      <c r="E94" s="3"/>
      <c r="H94" s="4"/>
      <c r="I94" s="4"/>
      <c r="J94" s="4"/>
      <c r="K94" s="4"/>
      <c r="L94" s="4"/>
      <c r="M94" s="4"/>
      <c r="N94" s="4"/>
      <c r="P94" s="3"/>
      <c r="Q94" s="2"/>
    </row>
    <row r="95" s="1" customFormat="1" spans="3:17">
      <c r="C95" s="2"/>
      <c r="E95" s="3"/>
      <c r="H95" s="4"/>
      <c r="I95" s="4"/>
      <c r="J95" s="4"/>
      <c r="K95" s="4"/>
      <c r="L95" s="4"/>
      <c r="M95" s="4"/>
      <c r="N95" s="4"/>
      <c r="P95" s="3"/>
      <c r="Q95" s="2"/>
    </row>
    <row r="96" s="1" customFormat="1" spans="3:17">
      <c r="C96" s="2"/>
      <c r="E96" s="3"/>
      <c r="H96" s="4"/>
      <c r="I96" s="4"/>
      <c r="J96" s="4"/>
      <c r="K96" s="4"/>
      <c r="L96" s="4"/>
      <c r="M96" s="4"/>
      <c r="N96" s="4"/>
      <c r="P96" s="3"/>
      <c r="Q96" s="2"/>
    </row>
    <row r="97" s="1" customFormat="1" spans="3:17">
      <c r="C97" s="2"/>
      <c r="E97" s="3"/>
      <c r="H97" s="4"/>
      <c r="I97" s="4"/>
      <c r="J97" s="4"/>
      <c r="K97" s="4"/>
      <c r="L97" s="4"/>
      <c r="M97" s="4"/>
      <c r="N97" s="4"/>
      <c r="P97" s="3"/>
      <c r="Q97" s="2"/>
    </row>
    <row r="98" s="1" customFormat="1" spans="3:17">
      <c r="C98" s="2"/>
      <c r="E98" s="3"/>
      <c r="H98" s="4"/>
      <c r="I98" s="4"/>
      <c r="J98" s="4"/>
      <c r="K98" s="4"/>
      <c r="L98" s="4"/>
      <c r="M98" s="4"/>
      <c r="N98" s="4"/>
      <c r="P98" s="3"/>
      <c r="Q98" s="2"/>
    </row>
    <row r="99" s="1" customFormat="1" spans="3:17">
      <c r="C99" s="2"/>
      <c r="E99" s="3"/>
      <c r="H99" s="4"/>
      <c r="I99" s="4"/>
      <c r="J99" s="4"/>
      <c r="K99" s="4"/>
      <c r="L99" s="4"/>
      <c r="M99" s="4"/>
      <c r="N99" s="4"/>
      <c r="P99" s="3"/>
      <c r="Q99" s="2"/>
    </row>
    <row r="100" s="1" customFormat="1" spans="3:17">
      <c r="C100" s="2"/>
      <c r="E100" s="3"/>
      <c r="H100" s="4"/>
      <c r="I100" s="4"/>
      <c r="J100" s="4"/>
      <c r="K100" s="4"/>
      <c r="L100" s="4"/>
      <c r="M100" s="4"/>
      <c r="N100" s="4"/>
      <c r="P100" s="3"/>
      <c r="Q100" s="2"/>
    </row>
    <row r="101" s="1" customFormat="1" spans="3:17">
      <c r="C101" s="2"/>
      <c r="E101" s="3"/>
      <c r="H101" s="4"/>
      <c r="I101" s="4"/>
      <c r="J101" s="4"/>
      <c r="K101" s="4"/>
      <c r="L101" s="4"/>
      <c r="M101" s="4"/>
      <c r="N101" s="4"/>
      <c r="P101" s="3"/>
      <c r="Q101" s="2"/>
    </row>
    <row r="102" s="1" customFormat="1" spans="3:17">
      <c r="C102" s="2"/>
      <c r="E102" s="3"/>
      <c r="H102" s="4"/>
      <c r="I102" s="4"/>
      <c r="J102" s="4"/>
      <c r="K102" s="4"/>
      <c r="L102" s="4"/>
      <c r="M102" s="4"/>
      <c r="N102" s="4"/>
      <c r="P102" s="3"/>
      <c r="Q102" s="2"/>
    </row>
    <row r="103" s="1" customFormat="1" spans="3:17">
      <c r="C103" s="2"/>
      <c r="E103" s="3"/>
      <c r="H103" s="4"/>
      <c r="I103" s="4"/>
      <c r="J103" s="4"/>
      <c r="K103" s="4"/>
      <c r="L103" s="4"/>
      <c r="M103" s="4"/>
      <c r="N103" s="4"/>
      <c r="P103" s="3"/>
      <c r="Q103" s="2"/>
    </row>
    <row r="104" s="1" customFormat="1" spans="3:17">
      <c r="C104" s="2"/>
      <c r="E104" s="3"/>
      <c r="H104" s="4"/>
      <c r="I104" s="4"/>
      <c r="J104" s="4"/>
      <c r="K104" s="4"/>
      <c r="L104" s="4"/>
      <c r="M104" s="4"/>
      <c r="N104" s="4"/>
      <c r="P104" s="3"/>
      <c r="Q104" s="2"/>
    </row>
    <row r="105" s="1" customFormat="1" spans="3:17">
      <c r="C105" s="2"/>
      <c r="E105" s="3"/>
      <c r="H105" s="4"/>
      <c r="I105" s="4"/>
      <c r="J105" s="4"/>
      <c r="K105" s="4"/>
      <c r="L105" s="4"/>
      <c r="M105" s="4"/>
      <c r="N105" s="4"/>
      <c r="P105" s="3"/>
      <c r="Q105" s="2"/>
    </row>
    <row r="106" s="1" customFormat="1" spans="3:17">
      <c r="C106" s="2"/>
      <c r="E106" s="3"/>
      <c r="H106" s="4"/>
      <c r="I106" s="4"/>
      <c r="J106" s="4"/>
      <c r="K106" s="4"/>
      <c r="L106" s="4"/>
      <c r="M106" s="4"/>
      <c r="N106" s="4"/>
      <c r="P106" s="3"/>
      <c r="Q106" s="2"/>
    </row>
    <row r="107" s="1" customFormat="1" spans="3:17">
      <c r="C107" s="2"/>
      <c r="E107" s="3"/>
      <c r="H107" s="4"/>
      <c r="I107" s="4"/>
      <c r="J107" s="4"/>
      <c r="K107" s="4"/>
      <c r="L107" s="4"/>
      <c r="M107" s="4"/>
      <c r="N107" s="4"/>
      <c r="P107" s="3"/>
      <c r="Q107" s="2"/>
    </row>
    <row r="108" s="1" customFormat="1" spans="3:17">
      <c r="C108" s="2"/>
      <c r="E108" s="3"/>
      <c r="H108" s="4"/>
      <c r="I108" s="4"/>
      <c r="J108" s="4"/>
      <c r="K108" s="4"/>
      <c r="L108" s="4"/>
      <c r="M108" s="4"/>
      <c r="N108" s="4"/>
      <c r="P108" s="3"/>
      <c r="Q108" s="2"/>
    </row>
    <row r="109" s="1" customFormat="1" spans="3:17">
      <c r="C109" s="2"/>
      <c r="E109" s="3"/>
      <c r="H109" s="4"/>
      <c r="I109" s="4"/>
      <c r="J109" s="4"/>
      <c r="K109" s="4"/>
      <c r="L109" s="4"/>
      <c r="M109" s="4"/>
      <c r="N109" s="4"/>
      <c r="P109" s="3"/>
      <c r="Q109" s="2"/>
    </row>
    <row r="110" s="1" customFormat="1" spans="3:17">
      <c r="C110" s="2"/>
      <c r="E110" s="3"/>
      <c r="H110" s="4"/>
      <c r="I110" s="4"/>
      <c r="J110" s="4"/>
      <c r="K110" s="4"/>
      <c r="L110" s="4"/>
      <c r="M110" s="4"/>
      <c r="N110" s="4"/>
      <c r="P110" s="3"/>
      <c r="Q110" s="2"/>
    </row>
  </sheetData>
  <mergeCells count="35">
    <mergeCell ref="A1:R1"/>
    <mergeCell ref="A2:R2"/>
    <mergeCell ref="H3:M3"/>
    <mergeCell ref="I4:K4"/>
    <mergeCell ref="H6:I6"/>
    <mergeCell ref="Q6:R6"/>
    <mergeCell ref="A7:D7"/>
    <mergeCell ref="B8:E8"/>
    <mergeCell ref="A9:C9"/>
    <mergeCell ref="A27:C27"/>
    <mergeCell ref="A33:D33"/>
    <mergeCell ref="B35:E35"/>
    <mergeCell ref="A36:D36"/>
    <mergeCell ref="A41:D41"/>
    <mergeCell ref="B43:E43"/>
    <mergeCell ref="A44:D44"/>
    <mergeCell ref="B53:E53"/>
    <mergeCell ref="A54:D54"/>
    <mergeCell ref="B56:E56"/>
    <mergeCell ref="A57:D57"/>
    <mergeCell ref="A3:A5"/>
    <mergeCell ref="B3:B5"/>
    <mergeCell ref="C3:C5"/>
    <mergeCell ref="D3:D5"/>
    <mergeCell ref="E3:E5"/>
    <mergeCell ref="F3:F5"/>
    <mergeCell ref="G3:G5"/>
    <mergeCell ref="H4:H5"/>
    <mergeCell ref="L4:L5"/>
    <mergeCell ref="M4:M5"/>
    <mergeCell ref="N4:N5"/>
    <mergeCell ref="O4:O5"/>
    <mergeCell ref="P3:P5"/>
    <mergeCell ref="Q3:Q5"/>
    <mergeCell ref="R3:R5"/>
  </mergeCells>
  <pageMargins left="0.751388888888889" right="0.751388888888889" top="1" bottom="1" header="0.5" footer="0.5"/>
  <pageSetup paperSize="9" scale="7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BRA-AL00</dc:creator>
  <cp:lastModifiedBy>uos</cp:lastModifiedBy>
  <dcterms:created xsi:type="dcterms:W3CDTF">2023-12-30T08:34:00Z</dcterms:created>
  <dcterms:modified xsi:type="dcterms:W3CDTF">2026-01-04T10:43:16Z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7EDDBF81E30146DF9D9816FEC72CF3BC</vt:lpwstr>
  </property>
  <property fmtid="{D5CDD505-2E9C-101B-9397-08002B2CF9AE}" pid="3" name="KSOProductBuildVer">
    <vt:lpwstr>2052-12.8.2.15209</vt:lpwstr>
  </property>
</Properties>
</file>