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公示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<sst xmlns="http://schemas.openxmlformats.org/spreadsheetml/2006/main" count="21" uniqueCount="21">
  <si>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2024年原粮储备生产基地(小麦）补助发放明细表（补发）</t>
  </si>
  <si>
    <t xml:space="preserve">                                                  单位：面积；亩；数量：公斤    </t>
  </si>
  <si>
    <t>序号</t>
  </si>
  <si>
    <t>售粮人</t>
  </si>
  <si>
    <t>基地地址</t>
  </si>
  <si>
    <t>核验面积</t>
  </si>
  <si>
    <t>订单数量按380公斤/亩推算</t>
  </si>
  <si>
    <t>实际收购数量</t>
  </si>
  <si>
    <t>实际收购亩数</t>
  </si>
  <si>
    <t>公式计算</t>
  </si>
  <si>
    <t>实际应补助资金</t>
  </si>
  <si>
    <t>已补助亩数</t>
  </si>
  <si>
    <t>已补助资金</t>
  </si>
  <si>
    <t>本次应补助亩数</t>
  </si>
  <si>
    <t>本次应补助资金</t>
  </si>
  <si>
    <t>备注</t>
  </si>
  <si>
    <t>张宗国</t>
  </si>
  <si>
    <t>平罗县姚伏镇张家墩村</t>
  </si>
  <si>
    <t>李金华</t>
  </si>
  <si>
    <t>平罗县姚伏镇赵渠村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</si>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</sst>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_ "/>
  </numFmts>
  <fonts count="27">
    <font>
      <sz val="11"/>
      <color theme="1"/>
      <name val="宋体"/>
      <charset val="134"/>
      <scheme val="minor"/>
    </font>
    <font>
      <b/>
      <sz val="24"/>
      <name val="宋体"/>
      <charset val="134"/>
      <scheme val="major"/>
    </font>
    <font>
      <b/>
      <sz val="12"/>
      <name val="宋体"/>
      <charset val="134"/>
      <scheme val="major"/>
    </font>
    <font>
      <b/>
      <sz val="14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>
      <alignment vertical="center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tabSelected="1" workbookViewId="0">
      <pane ySplit="4" topLeftCell="A5" activePane="bottomLeft" state="frozen"/>
      <selection/>
      <selection pane="bottomLeft" activeCell="I21" sqref="I21"/>
    </sheetView>
  </sheetViews>
  <sheetFormatPr defaultColWidth="9" defaultRowHeight="13.5" outlineLevelRow="6"/>
  <cols>
    <col min="1" max="1" width="4.625" customWidth="1"/>
    <col min="2" max="2" width="9.125" style="4" customWidth="1"/>
    <col min="3" max="3" width="20.25" customWidth="1"/>
    <col min="4" max="4" width="5.875" customWidth="1"/>
    <col min="5" max="5" width="10.375" customWidth="1"/>
    <col min="6" max="6" width="7.75" customWidth="1"/>
    <col min="7" max="7" width="9" customWidth="1"/>
    <col min="8" max="8" width="9.125" customWidth="1"/>
    <col min="9" max="9" width="8.875" customWidth="1"/>
    <col min="10" max="10" width="7.25" customWidth="1"/>
    <col min="11" max="11" width="7.75" customWidth="1"/>
    <col min="12" max="12" width="10.125" customWidth="1"/>
    <col min="13" max="13" width="9.875" customWidth="1"/>
    <col min="14" max="14" width="3.5" customWidth="1"/>
  </cols>
  <sheetData>
    <row r="1" s="1" customFormat="1" ht="35" customHeight="1" spans="1:14">
      <c r="A1" s="5" t="s">
        <v>0</v>
      </c>
      <c r="B1" s="5"/>
      <c r="C1" s="5"/>
      <c r="D1" s="6"/>
      <c r="E1" s="6"/>
      <c r="F1" s="6"/>
      <c r="G1" s="6"/>
      <c r="H1" s="6"/>
      <c r="I1" s="5"/>
      <c r="J1" s="5"/>
      <c r="K1" s="5"/>
      <c r="L1" s="5"/>
      <c r="M1" s="5"/>
      <c r="N1" s="5"/>
    </row>
    <row r="2" s="1" customFormat="1" ht="35" customHeight="1" spans="1:14">
      <c r="A2" s="5"/>
      <c r="B2" s="5"/>
      <c r="C2" s="5"/>
      <c r="D2" s="6"/>
      <c r="E2" s="6"/>
      <c r="F2" s="6"/>
      <c r="G2" s="6"/>
      <c r="H2" s="6"/>
      <c r="I2" s="5"/>
      <c r="J2" s="5"/>
      <c r="K2" s="5"/>
      <c r="L2" s="5"/>
      <c r="M2" s="5"/>
      <c r="N2" s="5"/>
    </row>
    <row r="3" s="1" customFormat="1" ht="15" customHeight="1" spans="1:14">
      <c r="A3" s="7"/>
      <c r="B3" s="8"/>
      <c r="C3" s="8"/>
      <c r="D3" s="9" t="s">
        <v>1</v>
      </c>
      <c r="E3" s="9"/>
      <c r="F3" s="10"/>
      <c r="G3" s="10"/>
      <c r="H3" s="10"/>
      <c r="I3" s="22"/>
      <c r="J3" s="22"/>
      <c r="K3" s="22"/>
      <c r="L3" s="22"/>
      <c r="M3" s="22"/>
      <c r="N3" s="22"/>
    </row>
    <row r="4" s="2" customFormat="1" ht="45" customHeight="1" spans="1:14">
      <c r="A4" s="11" t="s">
        <v>2</v>
      </c>
      <c r="B4" s="11" t="s">
        <v>3</v>
      </c>
      <c r="C4" s="11" t="s">
        <v>4</v>
      </c>
      <c r="D4" s="11" t="s">
        <v>5</v>
      </c>
      <c r="E4" s="12" t="s">
        <v>6</v>
      </c>
      <c r="F4" s="11" t="s">
        <v>7</v>
      </c>
      <c r="G4" s="11" t="s">
        <v>8</v>
      </c>
      <c r="H4" s="11" t="s">
        <v>9</v>
      </c>
      <c r="I4" s="11" t="s">
        <v>10</v>
      </c>
      <c r="J4" s="11" t="s">
        <v>11</v>
      </c>
      <c r="K4" s="11" t="s">
        <v>12</v>
      </c>
      <c r="L4" s="11" t="s">
        <v>13</v>
      </c>
      <c r="M4" s="11" t="s">
        <v>14</v>
      </c>
      <c r="N4" s="11" t="s">
        <v>15</v>
      </c>
    </row>
    <row r="5" s="3" customFormat="1" ht="21" customHeight="1" spans="1:14">
      <c r="A5" s="13">
        <v>1</v>
      </c>
      <c r="B5" s="14" t="s">
        <v>16</v>
      </c>
      <c r="C5" s="14" t="s">
        <v>17</v>
      </c>
      <c r="D5" s="15">
        <v>6</v>
      </c>
      <c r="E5" s="13">
        <f>D5*380</f>
        <v>2280</v>
      </c>
      <c r="F5" s="16">
        <v>2280</v>
      </c>
      <c r="G5" s="17">
        <f>F5/380</f>
        <v>6</v>
      </c>
      <c r="H5" s="18">
        <f>IF(D5&gt;G5,G5,D5)</f>
        <v>6</v>
      </c>
      <c r="I5" s="23">
        <f>H5*190</f>
        <v>1140</v>
      </c>
      <c r="J5" s="23">
        <v>3</v>
      </c>
      <c r="K5" s="23">
        <v>570</v>
      </c>
      <c r="L5" s="23">
        <v>3</v>
      </c>
      <c r="M5" s="23">
        <f>L5*190</f>
        <v>570</v>
      </c>
      <c r="N5" s="24"/>
    </row>
    <row r="6" s="3" customFormat="1" ht="21" customHeight="1" spans="1:14">
      <c r="A6" s="16">
        <v>2</v>
      </c>
      <c r="B6" s="13" t="s">
        <v>18</v>
      </c>
      <c r="C6" s="14" t="s">
        <v>19</v>
      </c>
      <c r="D6" s="15">
        <v>11</v>
      </c>
      <c r="E6" s="13">
        <f>D6*380</f>
        <v>4180</v>
      </c>
      <c r="F6" s="16">
        <v>4180</v>
      </c>
      <c r="G6" s="17">
        <f>F6/380</f>
        <v>11</v>
      </c>
      <c r="H6" s="18">
        <f>IF(D6&gt;G6,G6,D6)</f>
        <v>11</v>
      </c>
      <c r="I6" s="23">
        <f>H6*190</f>
        <v>2090</v>
      </c>
      <c r="J6" s="23">
        <v>0</v>
      </c>
      <c r="K6" s="23">
        <v>0</v>
      </c>
      <c r="L6" s="23">
        <v>11</v>
      </c>
      <c r="M6" s="23">
        <f>L6*190</f>
        <v>2090</v>
      </c>
      <c r="N6" s="25"/>
    </row>
    <row r="7" ht="21" customHeight="1" spans="1:14">
      <c r="A7" s="19" t="s">
        <v>20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6">
        <f>SUM(M5:M6)</f>
        <v>2660</v>
      </c>
      <c r="N7" s="21"/>
    </row>
  </sheetData>
  <mergeCells count="4">
    <mergeCell ref="A3:C3"/>
    <mergeCell ref="D3:N3"/>
    <mergeCell ref="A7:B7"/>
    <mergeCell ref="A1:N2"/>
  </mergeCells>
  <pageMargins left="0.897222222222222" right="0.306944444444444" top="0.751388888888889" bottom="0.751388888888889" header="0.298611111111111" footer="0.298611111111111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夏日阳光～张</cp:lastModifiedBy>
  <dcterms:created xsi:type="dcterms:W3CDTF">2023-10-28T14:56:00Z</dcterms:created>
  <dcterms:modified xsi:type="dcterms:W3CDTF">2025-03-13T03:01:50Z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KSOReadingLayout">
    <vt:bool>true</vt:bool>
  </property>
  <property fmtid="{D5CDD505-2E9C-101B-9397-08002B2CF9AE}" pid="4" name="ICV">
    <vt:lpwstr>70626184DB6944E28400E3B1CDA4C6F7_12</vt:lpwstr>
  </property>
</Properties>
</file>